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#REF!</definedName>
    <definedName name="サービス名" localSheetId="5">#REF!</definedName>
    <definedName name="サービス名" localSheetId="6">#REF!</definedName>
    <definedName name="サービス名" localSheetId="8">【参考】数式用2!$A$3:$A$26</definedName>
    <definedName name="サービス名" localSheetId="0">#REF!</definedName>
    <definedName name="サービス名">【参考】数式用!$A$5:$A$28</definedName>
    <definedName name="一覧">#REF!</definedName>
    <definedName name="種類">#REF!</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70" l="1"/>
  <c r="M26" i="75" l="1"/>
  <c r="M27" i="75"/>
  <c r="V27" i="75" l="1"/>
  <c r="P28" i="75"/>
  <c r="U17" i="77"/>
  <c r="U18" i="77"/>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N18" i="77"/>
  <c r="O18" i="77"/>
  <c r="P18" i="77"/>
  <c r="Q18" i="77"/>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<sst xmlns="http://schemas.openxmlformats.org/spreadsheetml/2006/main" count="3040" uniqueCount="523">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</sst>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92" fillId="0" borderId="0" xfId="0" applyFont="1" applyAlignment="1">
      <alignment horizontal="left" vertical="center" wrapText="1"/>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9" xfId="0" applyFont="1" applyFill="1" applyBorder="1" applyAlignment="1">
      <alignment horizontal="left" vertical="center" wrapText="1"/>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71"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lignment horizontal="left" vertical="center" wrapText="1"/>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0" borderId="55"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9" xfId="0" applyFont="1" applyFill="1" applyBorder="1" applyAlignment="1">
      <alignment horizontal="left" vertical="center" wrapText="1"/>
    </xf>
    <xf numFmtId="0" fontId="70" fillId="26" borderId="55"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8" xfId="0" applyFont="1" applyFill="1" applyBorder="1" applyAlignment="1">
      <alignment horizontal="left"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76"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176" fontId="70" fillId="26" borderId="18" xfId="0" applyNumberFormat="1" applyFont="1" applyFill="1" applyBorder="1" applyAlignment="1">
      <alignment vertical="center" shrinkToFi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0" fontId="70" fillId="0" borderId="0"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7" xfId="0" applyFont="1" applyFill="1" applyBorder="1" applyAlignment="1">
      <alignment vertical="center"/>
    </xf>
    <xf numFmtId="0" fontId="68" fillId="30" borderId="0" xfId="0" applyFont="1" applyFill="1" applyAlignment="1">
      <alignment horizontal="center" vertical="center"/>
    </xf>
    <xf numFmtId="0" fontId="67" fillId="0" borderId="37" xfId="0" applyFont="1" applyFill="1" applyBorder="1" applyAlignment="1">
      <alignment horizontal="center" vertical="center"/>
    </xf>
    <xf numFmtId="0" fontId="67" fillId="0" borderId="78" xfId="0" applyNumberFormat="1" applyFont="1" applyFill="1" applyBorder="1" applyAlignment="1" applyProtection="1">
      <alignment vertical="center"/>
      <protection locked="0"/>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8" xfId="0" applyNumberFormat="1" applyFont="1" applyFill="1" applyBorder="1" applyAlignment="1">
      <alignment vertical="center" shrinkToFit="1"/>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21" xfId="0" applyFont="1" applyFill="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0" fontId="70" fillId="0" borderId="67"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7"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50918" y="5850731"/>
          <a:ext cx="853025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5556871"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48812" y="43503606"/>
              <a:ext cx="164123" cy="1834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48812" y="46577250"/>
              <a:ext cx="164123"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48812" y="46196250"/>
              <a:ext cx="164123"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447204" y="442790"/>
          <a:ext cx="6158767" cy="1374288"/>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6686550" y="654050"/>
          <a:ext cx="4580458" cy="1336188"/>
          <a:chOff x="6172200" y="2790824"/>
          <a:chExt cx="5086350" cy="1381126"/>
        </a:xfrm>
      </xdr:grpSpPr>
      <xdr:sp macro=""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83"/>
  <sheetViews>
    <sheetView showGridLines="0" tabSelected="1" view="pageBreakPreview" zoomScale="80" zoomScaleNormal="90" zoomScaleSheetLayoutView="80" workbookViewId="0">
      <selection activeCell="D10" sqref="D10"/>
    </sheetView>
  </sheetViews>
  <sheetFormatPr defaultRowHeight="13.5"/>
  <cols>
    <col min="1" max="1" width="27.7109375" style="33" customWidth="1"/>
    <col min="2" max="2" width="12.7109375" style="34" customWidth="1"/>
    <col min="3" max="3" width="19.85546875" style="35" customWidth="1"/>
    <col min="4" max="4" width="66.42578125" style="35" customWidth="1"/>
    <col min="5" max="5" width="66.42578125" customWidth="1"/>
  </cols>
  <sheetData>
    <row r="1" spans="1:5" ht="30" customHeight="1" thickBot="1">
      <c r="A1" s="877" t="s">
        <v>235</v>
      </c>
      <c r="B1" s="877"/>
      <c r="C1" s="877"/>
      <c r="D1" s="877"/>
      <c r="E1" s="877"/>
    </row>
    <row r="2" spans="1:5" ht="18" thickTop="1">
      <c r="A2" s="878" t="s">
        <v>469</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461</v>
      </c>
      <c r="C8" s="167" t="s">
        <v>11</v>
      </c>
      <c r="D8" s="52" t="s">
        <v>339</v>
      </c>
      <c r="E8" s="32" t="s">
        <v>246</v>
      </c>
    </row>
    <row r="9" spans="1:5" ht="60" customHeight="1">
      <c r="A9" s="31" t="s">
        <v>247</v>
      </c>
      <c r="B9" s="30" t="s">
        <v>461</v>
      </c>
      <c r="C9" s="167" t="s">
        <v>11</v>
      </c>
      <c r="D9" s="52" t="s">
        <v>340</v>
      </c>
      <c r="E9" s="32" t="s">
        <v>246</v>
      </c>
    </row>
    <row r="10" spans="1:5" ht="54.75" customHeight="1">
      <c r="A10" s="850" t="s">
        <v>462</v>
      </c>
      <c r="B10" s="849" t="s">
        <v>241</v>
      </c>
      <c r="C10" s="849" t="s">
        <v>241</v>
      </c>
      <c r="D10" s="851" t="s">
        <v>473</v>
      </c>
      <c r="E10" s="852" t="s">
        <v>474</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468</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463</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109375" customWidth="1"/>
    <col min="2" max="2" width="11" customWidth="1"/>
    <col min="3" max="22" width="2.5703125" customWidth="1"/>
    <col min="23" max="23" width="12.7109375" customWidth="1"/>
    <col min="24" max="24" width="25" customWidth="1"/>
    <col min="25" max="25" width="22.42578125" customWidth="1"/>
    <col min="26" max="26" width="20" bestFit="1" customWidth="1"/>
    <col min="27" max="27" width="14.7109375" bestFit="1" customWidth="1"/>
    <col min="28" max="28" width="20.85546875" customWidth="1"/>
  </cols>
  <sheetData>
    <row r="1" spans="1:29" ht="20.100000000000001" customHeight="1">
      <c r="A1" s="864" t="s">
        <v>456</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475</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459</v>
      </c>
      <c r="C11" s="894"/>
      <c r="D11" s="895"/>
      <c r="E11" s="895"/>
      <c r="F11" s="895"/>
      <c r="G11" s="895"/>
      <c r="H11" s="895"/>
      <c r="I11" s="895"/>
      <c r="J11" s="895"/>
      <c r="K11" s="895"/>
      <c r="L11" s="896"/>
      <c r="M11" s="170"/>
      <c r="N11" s="948" t="s">
        <v>460</v>
      </c>
      <c r="O11" s="949"/>
      <c r="P11" s="949"/>
      <c r="Q11" s="949"/>
      <c r="R11" s="950"/>
      <c r="S11" s="951"/>
      <c r="T11" s="951"/>
      <c r="U11" s="951"/>
      <c r="V11" s="951"/>
      <c r="W11" s="952"/>
      <c r="X11" s="170"/>
      <c r="Y11" s="170"/>
      <c r="Z11" s="170"/>
      <c r="AA11" s="170"/>
    </row>
    <row r="12" spans="1:29" ht="13.5" customHeight="1">
      <c r="A12" s="170"/>
      <c r="B12" s="845"/>
      <c r="C12" s="953"/>
      <c r="D12" s="953"/>
      <c r="E12" s="953"/>
      <c r="F12" s="953"/>
      <c r="G12" s="953"/>
      <c r="H12" s="953"/>
      <c r="I12" s="953"/>
      <c r="J12" s="953"/>
      <c r="K12" s="953"/>
      <c r="L12" s="953"/>
      <c r="M12" s="953"/>
      <c r="N12" s="953"/>
      <c r="O12" s="953"/>
      <c r="P12" s="953"/>
      <c r="Q12" s="953"/>
      <c r="R12" s="953"/>
      <c r="S12" s="953"/>
      <c r="T12" s="953"/>
      <c r="U12" s="953"/>
      <c r="V12" s="953"/>
      <c r="W12" s="953"/>
      <c r="X12" s="953"/>
      <c r="Y12" s="953"/>
      <c r="Z12" s="953"/>
      <c r="AA12" s="953"/>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455</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01" t="s">
        <v>9</v>
      </c>
      <c r="D15" s="901"/>
      <c r="E15" s="901"/>
      <c r="F15" s="901"/>
      <c r="G15" s="901"/>
      <c r="H15" s="901"/>
      <c r="I15" s="901"/>
      <c r="J15" s="901"/>
      <c r="K15" s="901"/>
      <c r="L15" s="902"/>
      <c r="M15" s="914"/>
      <c r="N15" s="915"/>
      <c r="O15" s="915"/>
      <c r="P15" s="915"/>
      <c r="Q15" s="915"/>
      <c r="R15" s="915"/>
      <c r="S15" s="915"/>
      <c r="T15" s="915"/>
      <c r="U15" s="915"/>
      <c r="V15" s="915"/>
      <c r="W15" s="916"/>
      <c r="X15" s="917"/>
      <c r="Y15" s="170"/>
      <c r="Z15" s="170"/>
      <c r="AA15" s="170"/>
    </row>
    <row r="16" spans="1:29" ht="20.100000000000001" customHeight="1" thickBot="1">
      <c r="A16" s="170"/>
      <c r="B16" s="173"/>
      <c r="C16" s="901" t="s">
        <v>117</v>
      </c>
      <c r="D16" s="901"/>
      <c r="E16" s="901"/>
      <c r="F16" s="901"/>
      <c r="G16" s="901"/>
      <c r="H16" s="901"/>
      <c r="I16" s="901"/>
      <c r="J16" s="901"/>
      <c r="K16" s="901"/>
      <c r="L16" s="902"/>
      <c r="M16" s="918"/>
      <c r="N16" s="919"/>
      <c r="O16" s="919"/>
      <c r="P16" s="919"/>
      <c r="Q16" s="919"/>
      <c r="R16" s="919"/>
      <c r="S16" s="919"/>
      <c r="T16" s="919"/>
      <c r="U16" s="920"/>
      <c r="V16" s="920"/>
      <c r="W16" s="921"/>
      <c r="X16" s="922"/>
      <c r="Y16" s="170"/>
      <c r="Z16" s="170"/>
      <c r="AA16" s="170"/>
      <c r="AC16" t="s">
        <v>133</v>
      </c>
    </row>
    <row r="17" spans="1:29" ht="20.100000000000001" customHeight="1" thickBot="1">
      <c r="A17" s="170"/>
      <c r="B17" s="172" t="s">
        <v>118</v>
      </c>
      <c r="C17" s="901" t="s">
        <v>8</v>
      </c>
      <c r="D17" s="901"/>
      <c r="E17" s="901"/>
      <c r="F17" s="901"/>
      <c r="G17" s="901"/>
      <c r="H17" s="901"/>
      <c r="I17" s="901"/>
      <c r="J17" s="901"/>
      <c r="K17" s="901"/>
      <c r="L17" s="902"/>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01" t="s">
        <v>122</v>
      </c>
      <c r="D18" s="901"/>
      <c r="E18" s="901"/>
      <c r="F18" s="901"/>
      <c r="G18" s="901"/>
      <c r="H18" s="901"/>
      <c r="I18" s="901"/>
      <c r="J18" s="901"/>
      <c r="K18" s="901"/>
      <c r="L18" s="902"/>
      <c r="M18" s="918"/>
      <c r="N18" s="919"/>
      <c r="O18" s="919"/>
      <c r="P18" s="919"/>
      <c r="Q18" s="919"/>
      <c r="R18" s="919"/>
      <c r="S18" s="919"/>
      <c r="T18" s="919"/>
      <c r="U18" s="923"/>
      <c r="V18" s="923"/>
      <c r="W18" s="924"/>
      <c r="X18" s="925"/>
      <c r="Y18" s="170"/>
      <c r="Z18" s="170"/>
      <c r="AA18" s="170"/>
    </row>
    <row r="19" spans="1:29" ht="20.100000000000001" customHeight="1">
      <c r="A19" s="170"/>
      <c r="B19" s="173"/>
      <c r="C19" s="901" t="s">
        <v>123</v>
      </c>
      <c r="D19" s="901"/>
      <c r="E19" s="901"/>
      <c r="F19" s="901"/>
      <c r="G19" s="901"/>
      <c r="H19" s="901"/>
      <c r="I19" s="901"/>
      <c r="J19" s="901"/>
      <c r="K19" s="901"/>
      <c r="L19" s="902"/>
      <c r="M19" s="918"/>
      <c r="N19" s="919"/>
      <c r="O19" s="919"/>
      <c r="P19" s="919"/>
      <c r="Q19" s="919"/>
      <c r="R19" s="919"/>
      <c r="S19" s="919"/>
      <c r="T19" s="919"/>
      <c r="U19" s="919"/>
      <c r="V19" s="919"/>
      <c r="W19" s="926"/>
      <c r="X19" s="927"/>
      <c r="Y19" s="170"/>
      <c r="Z19" s="170"/>
      <c r="AA19" s="170"/>
    </row>
    <row r="20" spans="1:29" ht="20.100000000000001" customHeight="1">
      <c r="A20" s="170"/>
      <c r="B20" s="172" t="s">
        <v>119</v>
      </c>
      <c r="C20" s="901" t="s">
        <v>112</v>
      </c>
      <c r="D20" s="901"/>
      <c r="E20" s="901"/>
      <c r="F20" s="901"/>
      <c r="G20" s="901"/>
      <c r="H20" s="901"/>
      <c r="I20" s="901"/>
      <c r="J20" s="901"/>
      <c r="K20" s="901"/>
      <c r="L20" s="902"/>
      <c r="M20" s="903"/>
      <c r="N20" s="904"/>
      <c r="O20" s="904"/>
      <c r="P20" s="904"/>
      <c r="Q20" s="904"/>
      <c r="R20" s="904"/>
      <c r="S20" s="904"/>
      <c r="T20" s="904"/>
      <c r="U20" s="904"/>
      <c r="V20" s="904"/>
      <c r="W20" s="905"/>
      <c r="X20" s="906"/>
      <c r="Y20" s="170"/>
      <c r="Z20" s="170"/>
      <c r="AA20" s="170"/>
    </row>
    <row r="21" spans="1:29" ht="20.100000000000001" customHeight="1">
      <c r="A21" s="170"/>
      <c r="B21" s="173"/>
      <c r="C21" s="901" t="s">
        <v>113</v>
      </c>
      <c r="D21" s="901"/>
      <c r="E21" s="901"/>
      <c r="F21" s="901"/>
      <c r="G21" s="901"/>
      <c r="H21" s="901"/>
      <c r="I21" s="901"/>
      <c r="J21" s="901"/>
      <c r="K21" s="901"/>
      <c r="L21" s="902"/>
      <c r="M21" s="933"/>
      <c r="N21" s="934"/>
      <c r="O21" s="934"/>
      <c r="P21" s="934"/>
      <c r="Q21" s="934"/>
      <c r="R21" s="934"/>
      <c r="S21" s="934"/>
      <c r="T21" s="934"/>
      <c r="U21" s="934"/>
      <c r="V21" s="934"/>
      <c r="W21" s="935"/>
      <c r="X21" s="936"/>
      <c r="Y21" s="170"/>
      <c r="Z21" s="170"/>
      <c r="AA21" s="170"/>
    </row>
    <row r="22" spans="1:29" ht="20.100000000000001" customHeight="1">
      <c r="A22" s="170"/>
      <c r="B22" s="892" t="s">
        <v>174</v>
      </c>
      <c r="C22" s="901" t="s">
        <v>9</v>
      </c>
      <c r="D22" s="901"/>
      <c r="E22" s="901"/>
      <c r="F22" s="901"/>
      <c r="G22" s="901"/>
      <c r="H22" s="901"/>
      <c r="I22" s="901"/>
      <c r="J22" s="901"/>
      <c r="K22" s="901"/>
      <c r="L22" s="902"/>
      <c r="M22" s="903"/>
      <c r="N22" s="904"/>
      <c r="O22" s="904"/>
      <c r="P22" s="904"/>
      <c r="Q22" s="904"/>
      <c r="R22" s="904"/>
      <c r="S22" s="904"/>
      <c r="T22" s="904"/>
      <c r="U22" s="904"/>
      <c r="V22" s="904"/>
      <c r="W22" s="905"/>
      <c r="X22" s="906"/>
      <c r="Y22" s="170"/>
      <c r="Z22" s="170"/>
      <c r="AA22" s="170"/>
    </row>
    <row r="23" spans="1:29" ht="20.100000000000001" customHeight="1">
      <c r="A23" s="170"/>
      <c r="B23" s="893"/>
      <c r="C23" s="932" t="s">
        <v>171</v>
      </c>
      <c r="D23" s="932"/>
      <c r="E23" s="932"/>
      <c r="F23" s="932"/>
      <c r="G23" s="932"/>
      <c r="H23" s="932"/>
      <c r="I23" s="932"/>
      <c r="J23" s="932"/>
      <c r="K23" s="932"/>
      <c r="L23" s="932"/>
      <c r="M23" s="903"/>
      <c r="N23" s="904"/>
      <c r="O23" s="904"/>
      <c r="P23" s="904"/>
      <c r="Q23" s="904"/>
      <c r="R23" s="904"/>
      <c r="S23" s="904"/>
      <c r="T23" s="904"/>
      <c r="U23" s="904"/>
      <c r="V23" s="904"/>
      <c r="W23" s="905"/>
      <c r="X23" s="906"/>
      <c r="Y23" s="170"/>
      <c r="Z23" s="170"/>
      <c r="AA23" s="170"/>
    </row>
    <row r="24" spans="1:29" ht="20.100000000000001" customHeight="1">
      <c r="A24" s="170"/>
      <c r="B24" s="172" t="s">
        <v>172</v>
      </c>
      <c r="C24" s="901" t="s">
        <v>0</v>
      </c>
      <c r="D24" s="901"/>
      <c r="E24" s="901"/>
      <c r="F24" s="901"/>
      <c r="G24" s="901"/>
      <c r="H24" s="901"/>
      <c r="I24" s="901"/>
      <c r="J24" s="901"/>
      <c r="K24" s="901"/>
      <c r="L24" s="902"/>
      <c r="M24" s="928"/>
      <c r="N24" s="929"/>
      <c r="O24" s="929"/>
      <c r="P24" s="929"/>
      <c r="Q24" s="929"/>
      <c r="R24" s="929"/>
      <c r="S24" s="929"/>
      <c r="T24" s="929"/>
      <c r="U24" s="929"/>
      <c r="V24" s="929"/>
      <c r="W24" s="930"/>
      <c r="X24" s="931"/>
      <c r="Y24" s="170"/>
      <c r="Z24" s="170"/>
      <c r="AA24" s="170"/>
    </row>
    <row r="25" spans="1:29" ht="20.100000000000001" customHeight="1">
      <c r="A25" s="170"/>
      <c r="B25" s="180"/>
      <c r="C25" s="901" t="s">
        <v>1</v>
      </c>
      <c r="D25" s="901"/>
      <c r="E25" s="901"/>
      <c r="F25" s="901"/>
      <c r="G25" s="901"/>
      <c r="H25" s="901"/>
      <c r="I25" s="901"/>
      <c r="J25" s="901"/>
      <c r="K25" s="901"/>
      <c r="L25" s="902"/>
      <c r="M25" s="903"/>
      <c r="N25" s="904"/>
      <c r="O25" s="904"/>
      <c r="P25" s="904"/>
      <c r="Q25" s="904"/>
      <c r="R25" s="904"/>
      <c r="S25" s="904"/>
      <c r="T25" s="904"/>
      <c r="U25" s="904"/>
      <c r="V25" s="904"/>
      <c r="W25" s="905"/>
      <c r="X25" s="906"/>
      <c r="Y25" s="170"/>
      <c r="Z25" s="170"/>
      <c r="AA25" s="170"/>
    </row>
    <row r="26" spans="1:29" ht="20.100000000000001" customHeight="1" thickBot="1">
      <c r="A26" s="170"/>
      <c r="B26" s="181"/>
      <c r="C26" s="901" t="s">
        <v>173</v>
      </c>
      <c r="D26" s="901"/>
      <c r="E26" s="901"/>
      <c r="F26" s="901"/>
      <c r="G26" s="901"/>
      <c r="H26" s="901"/>
      <c r="I26" s="901"/>
      <c r="J26" s="901"/>
      <c r="K26" s="901"/>
      <c r="L26" s="902"/>
      <c r="M26" s="897"/>
      <c r="N26" s="898"/>
      <c r="O26" s="898"/>
      <c r="P26" s="898"/>
      <c r="Q26" s="898"/>
      <c r="R26" s="898"/>
      <c r="S26" s="898"/>
      <c r="T26" s="898"/>
      <c r="U26" s="898"/>
      <c r="V26" s="898"/>
      <c r="W26" s="899"/>
      <c r="X26" s="90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467</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470</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947" t="s">
        <v>521</v>
      </c>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row>
    <row r="31" spans="1:29" ht="27" customHeight="1">
      <c r="A31" s="170"/>
      <c r="B31" s="937" t="s">
        <v>120</v>
      </c>
      <c r="C31" s="939" t="s">
        <v>121</v>
      </c>
      <c r="D31" s="939"/>
      <c r="E31" s="939"/>
      <c r="F31" s="939"/>
      <c r="G31" s="939"/>
      <c r="H31" s="939"/>
      <c r="I31" s="939"/>
      <c r="J31" s="939"/>
      <c r="K31" s="939"/>
      <c r="L31" s="940"/>
      <c r="M31" s="945" t="s">
        <v>125</v>
      </c>
      <c r="N31" s="939"/>
      <c r="O31" s="939"/>
      <c r="P31" s="939"/>
      <c r="Q31" s="940"/>
      <c r="R31" s="955" t="s">
        <v>218</v>
      </c>
      <c r="S31" s="956"/>
      <c r="T31" s="956"/>
      <c r="U31" s="956"/>
      <c r="V31" s="956"/>
      <c r="W31" s="957"/>
      <c r="X31" s="937" t="s">
        <v>126</v>
      </c>
      <c r="Y31" s="937" t="s">
        <v>127</v>
      </c>
      <c r="Z31" s="909" t="s">
        <v>415</v>
      </c>
      <c r="AA31" s="909" t="s">
        <v>131</v>
      </c>
      <c r="AB31" s="909" t="s">
        <v>414</v>
      </c>
    </row>
    <row r="32" spans="1:29" ht="27" customHeight="1" thickBot="1">
      <c r="A32" s="170"/>
      <c r="B32" s="938"/>
      <c r="C32" s="941"/>
      <c r="D32" s="941"/>
      <c r="E32" s="941"/>
      <c r="F32" s="941"/>
      <c r="G32" s="941"/>
      <c r="H32" s="941"/>
      <c r="I32" s="941"/>
      <c r="J32" s="941"/>
      <c r="K32" s="941"/>
      <c r="L32" s="942"/>
      <c r="M32" s="946"/>
      <c r="N32" s="941"/>
      <c r="O32" s="941"/>
      <c r="P32" s="941"/>
      <c r="Q32" s="942"/>
      <c r="R32" s="943" t="s">
        <v>221</v>
      </c>
      <c r="S32" s="944"/>
      <c r="T32" s="944"/>
      <c r="U32" s="944"/>
      <c r="V32" s="944"/>
      <c r="W32" s="183" t="s">
        <v>222</v>
      </c>
      <c r="X32" s="954"/>
      <c r="Y32" s="954"/>
      <c r="Z32" s="910"/>
      <c r="AA32" s="910"/>
      <c r="AB32" s="910"/>
    </row>
    <row r="33" spans="1:28" ht="37.5" customHeight="1">
      <c r="A33" s="170"/>
      <c r="B33" s="171">
        <v>1</v>
      </c>
      <c r="C33" s="184"/>
      <c r="D33" s="185"/>
      <c r="E33" s="185"/>
      <c r="F33" s="185"/>
      <c r="G33" s="185"/>
      <c r="H33" s="185"/>
      <c r="I33" s="185"/>
      <c r="J33" s="185"/>
      <c r="K33" s="185"/>
      <c r="L33" s="186"/>
      <c r="M33" s="911"/>
      <c r="N33" s="912"/>
      <c r="O33" s="912"/>
      <c r="P33" s="912"/>
      <c r="Q33" s="913"/>
      <c r="R33" s="911"/>
      <c r="S33" s="912"/>
      <c r="T33" s="912"/>
      <c r="U33" s="912"/>
      <c r="V33" s="913"/>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889"/>
      <c r="N34" s="890"/>
      <c r="O34" s="890"/>
      <c r="P34" s="890"/>
      <c r="Q34" s="891"/>
      <c r="R34" s="889"/>
      <c r="S34" s="890"/>
      <c r="T34" s="890"/>
      <c r="U34" s="890"/>
      <c r="V34" s="891"/>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889"/>
      <c r="N35" s="890"/>
      <c r="O35" s="890"/>
      <c r="P35" s="890"/>
      <c r="Q35" s="891"/>
      <c r="R35" s="889"/>
      <c r="S35" s="890"/>
      <c r="T35" s="890"/>
      <c r="U35" s="890"/>
      <c r="V35" s="891"/>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889"/>
      <c r="N36" s="890"/>
      <c r="O36" s="890"/>
      <c r="P36" s="890"/>
      <c r="Q36" s="891"/>
      <c r="R36" s="889"/>
      <c r="S36" s="890"/>
      <c r="T36" s="890"/>
      <c r="U36" s="890"/>
      <c r="V36" s="891"/>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889"/>
      <c r="N37" s="890"/>
      <c r="O37" s="890"/>
      <c r="P37" s="890"/>
      <c r="Q37" s="891"/>
      <c r="R37" s="889"/>
      <c r="S37" s="890"/>
      <c r="T37" s="890"/>
      <c r="U37" s="890"/>
      <c r="V37" s="891"/>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889"/>
      <c r="N38" s="890"/>
      <c r="O38" s="890"/>
      <c r="P38" s="890"/>
      <c r="Q38" s="891"/>
      <c r="R38" s="889"/>
      <c r="S38" s="890"/>
      <c r="T38" s="890"/>
      <c r="U38" s="890"/>
      <c r="V38" s="891"/>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889"/>
      <c r="N39" s="890"/>
      <c r="O39" s="890"/>
      <c r="P39" s="890"/>
      <c r="Q39" s="891"/>
      <c r="R39" s="889"/>
      <c r="S39" s="890"/>
      <c r="T39" s="890"/>
      <c r="U39" s="890"/>
      <c r="V39" s="891"/>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888"/>
      <c r="N40" s="888"/>
      <c r="O40" s="888"/>
      <c r="P40" s="888"/>
      <c r="Q40" s="888"/>
      <c r="R40" s="889"/>
      <c r="S40" s="890"/>
      <c r="T40" s="890"/>
      <c r="U40" s="890"/>
      <c r="V40" s="891"/>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888"/>
      <c r="N41" s="888"/>
      <c r="O41" s="888"/>
      <c r="P41" s="888"/>
      <c r="Q41" s="888"/>
      <c r="R41" s="889"/>
      <c r="S41" s="890"/>
      <c r="T41" s="890"/>
      <c r="U41" s="890"/>
      <c r="V41" s="891"/>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888"/>
      <c r="N42" s="888"/>
      <c r="O42" s="888"/>
      <c r="P42" s="888"/>
      <c r="Q42" s="888"/>
      <c r="R42" s="889"/>
      <c r="S42" s="890"/>
      <c r="T42" s="890"/>
      <c r="U42" s="890"/>
      <c r="V42" s="891"/>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888"/>
      <c r="N43" s="888"/>
      <c r="O43" s="888"/>
      <c r="P43" s="888"/>
      <c r="Q43" s="888"/>
      <c r="R43" s="889"/>
      <c r="S43" s="890"/>
      <c r="T43" s="890"/>
      <c r="U43" s="890"/>
      <c r="V43" s="891"/>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888"/>
      <c r="N44" s="888"/>
      <c r="O44" s="888"/>
      <c r="P44" s="888"/>
      <c r="Q44" s="888"/>
      <c r="R44" s="889"/>
      <c r="S44" s="890"/>
      <c r="T44" s="890"/>
      <c r="U44" s="890"/>
      <c r="V44" s="891"/>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888"/>
      <c r="N45" s="888"/>
      <c r="O45" s="888"/>
      <c r="P45" s="888"/>
      <c r="Q45" s="888"/>
      <c r="R45" s="889"/>
      <c r="S45" s="890"/>
      <c r="T45" s="890"/>
      <c r="U45" s="890"/>
      <c r="V45" s="891"/>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888"/>
      <c r="N46" s="888"/>
      <c r="O46" s="888"/>
      <c r="P46" s="888"/>
      <c r="Q46" s="888"/>
      <c r="R46" s="889"/>
      <c r="S46" s="890"/>
      <c r="T46" s="890"/>
      <c r="U46" s="890"/>
      <c r="V46" s="891"/>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888"/>
      <c r="N47" s="888"/>
      <c r="O47" s="888"/>
      <c r="P47" s="888"/>
      <c r="Q47" s="888"/>
      <c r="R47" s="889"/>
      <c r="S47" s="890"/>
      <c r="T47" s="890"/>
      <c r="U47" s="890"/>
      <c r="V47" s="891"/>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888"/>
      <c r="N48" s="888"/>
      <c r="O48" s="888"/>
      <c r="P48" s="888"/>
      <c r="Q48" s="888"/>
      <c r="R48" s="889"/>
      <c r="S48" s="890"/>
      <c r="T48" s="890"/>
      <c r="U48" s="890"/>
      <c r="V48" s="891"/>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888"/>
      <c r="N49" s="888"/>
      <c r="O49" s="888"/>
      <c r="P49" s="888"/>
      <c r="Q49" s="888"/>
      <c r="R49" s="889"/>
      <c r="S49" s="890"/>
      <c r="T49" s="890"/>
      <c r="U49" s="890"/>
      <c r="V49" s="891"/>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888"/>
      <c r="N50" s="888"/>
      <c r="O50" s="888"/>
      <c r="P50" s="888"/>
      <c r="Q50" s="888"/>
      <c r="R50" s="889"/>
      <c r="S50" s="890"/>
      <c r="T50" s="890"/>
      <c r="U50" s="890"/>
      <c r="V50" s="891"/>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888"/>
      <c r="N51" s="888"/>
      <c r="O51" s="888"/>
      <c r="P51" s="888"/>
      <c r="Q51" s="888"/>
      <c r="R51" s="889"/>
      <c r="S51" s="890"/>
      <c r="T51" s="890"/>
      <c r="U51" s="890"/>
      <c r="V51" s="891"/>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888"/>
      <c r="N52" s="888"/>
      <c r="O52" s="888"/>
      <c r="P52" s="888"/>
      <c r="Q52" s="888"/>
      <c r="R52" s="889"/>
      <c r="S52" s="890"/>
      <c r="T52" s="890"/>
      <c r="U52" s="890"/>
      <c r="V52" s="891"/>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888"/>
      <c r="N53" s="888"/>
      <c r="O53" s="888"/>
      <c r="P53" s="888"/>
      <c r="Q53" s="888"/>
      <c r="R53" s="889"/>
      <c r="S53" s="890"/>
      <c r="T53" s="890"/>
      <c r="U53" s="890"/>
      <c r="V53" s="891"/>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888"/>
      <c r="N54" s="888"/>
      <c r="O54" s="888"/>
      <c r="P54" s="888"/>
      <c r="Q54" s="888"/>
      <c r="R54" s="889"/>
      <c r="S54" s="890"/>
      <c r="T54" s="890"/>
      <c r="U54" s="890"/>
      <c r="V54" s="891"/>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888"/>
      <c r="N55" s="888"/>
      <c r="O55" s="888"/>
      <c r="P55" s="888"/>
      <c r="Q55" s="888"/>
      <c r="R55" s="889"/>
      <c r="S55" s="890"/>
      <c r="T55" s="890"/>
      <c r="U55" s="890"/>
      <c r="V55" s="891"/>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888"/>
      <c r="N56" s="888"/>
      <c r="O56" s="888"/>
      <c r="P56" s="888"/>
      <c r="Q56" s="888"/>
      <c r="R56" s="889"/>
      <c r="S56" s="890"/>
      <c r="T56" s="890"/>
      <c r="U56" s="890"/>
      <c r="V56" s="891"/>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888"/>
      <c r="N57" s="888"/>
      <c r="O57" s="888"/>
      <c r="P57" s="888"/>
      <c r="Q57" s="888"/>
      <c r="R57" s="889"/>
      <c r="S57" s="890"/>
      <c r="T57" s="890"/>
      <c r="U57" s="890"/>
      <c r="V57" s="891"/>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888"/>
      <c r="N58" s="888"/>
      <c r="O58" s="888"/>
      <c r="P58" s="888"/>
      <c r="Q58" s="888"/>
      <c r="R58" s="889"/>
      <c r="S58" s="890"/>
      <c r="T58" s="890"/>
      <c r="U58" s="890"/>
      <c r="V58" s="891"/>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888"/>
      <c r="N59" s="888"/>
      <c r="O59" s="888"/>
      <c r="P59" s="888"/>
      <c r="Q59" s="888"/>
      <c r="R59" s="889"/>
      <c r="S59" s="890"/>
      <c r="T59" s="890"/>
      <c r="U59" s="890"/>
      <c r="V59" s="891"/>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888"/>
      <c r="N60" s="888"/>
      <c r="O60" s="888"/>
      <c r="P60" s="888"/>
      <c r="Q60" s="888"/>
      <c r="R60" s="889"/>
      <c r="S60" s="890"/>
      <c r="T60" s="890"/>
      <c r="U60" s="890"/>
      <c r="V60" s="891"/>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888"/>
      <c r="N61" s="888"/>
      <c r="O61" s="888"/>
      <c r="P61" s="888"/>
      <c r="Q61" s="888"/>
      <c r="R61" s="889"/>
      <c r="S61" s="890"/>
      <c r="T61" s="890"/>
      <c r="U61" s="890"/>
      <c r="V61" s="891"/>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888"/>
      <c r="N62" s="888"/>
      <c r="O62" s="888"/>
      <c r="P62" s="888"/>
      <c r="Q62" s="888"/>
      <c r="R62" s="889"/>
      <c r="S62" s="890"/>
      <c r="T62" s="890"/>
      <c r="U62" s="890"/>
      <c r="V62" s="891"/>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888"/>
      <c r="N63" s="888"/>
      <c r="O63" s="888"/>
      <c r="P63" s="888"/>
      <c r="Q63" s="888"/>
      <c r="R63" s="889"/>
      <c r="S63" s="890"/>
      <c r="T63" s="890"/>
      <c r="U63" s="890"/>
      <c r="V63" s="891"/>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888"/>
      <c r="N64" s="888"/>
      <c r="O64" s="888"/>
      <c r="P64" s="888"/>
      <c r="Q64" s="888"/>
      <c r="R64" s="889"/>
      <c r="S64" s="890"/>
      <c r="T64" s="890"/>
      <c r="U64" s="890"/>
      <c r="V64" s="891"/>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888"/>
      <c r="N65" s="888"/>
      <c r="O65" s="888"/>
      <c r="P65" s="888"/>
      <c r="Q65" s="888"/>
      <c r="R65" s="889"/>
      <c r="S65" s="890"/>
      <c r="T65" s="890"/>
      <c r="U65" s="890"/>
      <c r="V65" s="891"/>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888"/>
      <c r="N66" s="888"/>
      <c r="O66" s="888"/>
      <c r="P66" s="888"/>
      <c r="Q66" s="888"/>
      <c r="R66" s="889"/>
      <c r="S66" s="890"/>
      <c r="T66" s="890"/>
      <c r="U66" s="890"/>
      <c r="V66" s="891"/>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888"/>
      <c r="N67" s="888"/>
      <c r="O67" s="888"/>
      <c r="P67" s="888"/>
      <c r="Q67" s="888"/>
      <c r="R67" s="889"/>
      <c r="S67" s="890"/>
      <c r="T67" s="890"/>
      <c r="U67" s="890"/>
      <c r="V67" s="891"/>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888"/>
      <c r="N68" s="888"/>
      <c r="O68" s="888"/>
      <c r="P68" s="888"/>
      <c r="Q68" s="888"/>
      <c r="R68" s="889"/>
      <c r="S68" s="890"/>
      <c r="T68" s="890"/>
      <c r="U68" s="890"/>
      <c r="V68" s="891"/>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888"/>
      <c r="N69" s="888"/>
      <c r="O69" s="888"/>
      <c r="P69" s="888"/>
      <c r="Q69" s="888"/>
      <c r="R69" s="889"/>
      <c r="S69" s="890"/>
      <c r="T69" s="890"/>
      <c r="U69" s="890"/>
      <c r="V69" s="891"/>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888"/>
      <c r="N70" s="888"/>
      <c r="O70" s="888"/>
      <c r="P70" s="888"/>
      <c r="Q70" s="888"/>
      <c r="R70" s="889"/>
      <c r="S70" s="890"/>
      <c r="T70" s="890"/>
      <c r="U70" s="890"/>
      <c r="V70" s="891"/>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888"/>
      <c r="N71" s="888"/>
      <c r="O71" s="888"/>
      <c r="P71" s="888"/>
      <c r="Q71" s="888"/>
      <c r="R71" s="889"/>
      <c r="S71" s="890"/>
      <c r="T71" s="890"/>
      <c r="U71" s="890"/>
      <c r="V71" s="891"/>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888"/>
      <c r="N72" s="888"/>
      <c r="O72" s="888"/>
      <c r="P72" s="888"/>
      <c r="Q72" s="888"/>
      <c r="R72" s="889"/>
      <c r="S72" s="890"/>
      <c r="T72" s="890"/>
      <c r="U72" s="890"/>
      <c r="V72" s="891"/>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888"/>
      <c r="N73" s="888"/>
      <c r="O73" s="888"/>
      <c r="P73" s="888"/>
      <c r="Q73" s="888"/>
      <c r="R73" s="889"/>
      <c r="S73" s="890"/>
      <c r="T73" s="890"/>
      <c r="U73" s="890"/>
      <c r="V73" s="891"/>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888"/>
      <c r="N74" s="888"/>
      <c r="O74" s="888"/>
      <c r="P74" s="888"/>
      <c r="Q74" s="888"/>
      <c r="R74" s="889"/>
      <c r="S74" s="890"/>
      <c r="T74" s="890"/>
      <c r="U74" s="890"/>
      <c r="V74" s="891"/>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888"/>
      <c r="N75" s="888"/>
      <c r="O75" s="888"/>
      <c r="P75" s="888"/>
      <c r="Q75" s="888"/>
      <c r="R75" s="889"/>
      <c r="S75" s="890"/>
      <c r="T75" s="890"/>
      <c r="U75" s="890"/>
      <c r="V75" s="891"/>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888"/>
      <c r="N76" s="888"/>
      <c r="O76" s="888"/>
      <c r="P76" s="888"/>
      <c r="Q76" s="888"/>
      <c r="R76" s="889"/>
      <c r="S76" s="890"/>
      <c r="T76" s="890"/>
      <c r="U76" s="890"/>
      <c r="V76" s="891"/>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888"/>
      <c r="N77" s="888"/>
      <c r="O77" s="888"/>
      <c r="P77" s="888"/>
      <c r="Q77" s="888"/>
      <c r="R77" s="889"/>
      <c r="S77" s="890"/>
      <c r="T77" s="890"/>
      <c r="U77" s="890"/>
      <c r="V77" s="891"/>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888"/>
      <c r="N78" s="888"/>
      <c r="O78" s="888"/>
      <c r="P78" s="888"/>
      <c r="Q78" s="888"/>
      <c r="R78" s="889"/>
      <c r="S78" s="890"/>
      <c r="T78" s="890"/>
      <c r="U78" s="890"/>
      <c r="V78" s="891"/>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888"/>
      <c r="N79" s="888"/>
      <c r="O79" s="888"/>
      <c r="P79" s="888"/>
      <c r="Q79" s="888"/>
      <c r="R79" s="889"/>
      <c r="S79" s="890"/>
      <c r="T79" s="890"/>
      <c r="U79" s="890"/>
      <c r="V79" s="891"/>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888"/>
      <c r="N80" s="888"/>
      <c r="O80" s="888"/>
      <c r="P80" s="888"/>
      <c r="Q80" s="888"/>
      <c r="R80" s="889"/>
      <c r="S80" s="890"/>
      <c r="T80" s="890"/>
      <c r="U80" s="890"/>
      <c r="V80" s="891"/>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888"/>
      <c r="N81" s="888"/>
      <c r="O81" s="888"/>
      <c r="P81" s="888"/>
      <c r="Q81" s="888"/>
      <c r="R81" s="889"/>
      <c r="S81" s="890"/>
      <c r="T81" s="890"/>
      <c r="U81" s="890"/>
      <c r="V81" s="891"/>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888"/>
      <c r="N82" s="888"/>
      <c r="O82" s="888"/>
      <c r="P82" s="888"/>
      <c r="Q82" s="888"/>
      <c r="R82" s="889"/>
      <c r="S82" s="890"/>
      <c r="T82" s="890"/>
      <c r="U82" s="890"/>
      <c r="V82" s="891"/>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888"/>
      <c r="N83" s="888"/>
      <c r="O83" s="888"/>
      <c r="P83" s="888"/>
      <c r="Q83" s="888"/>
      <c r="R83" s="889"/>
      <c r="S83" s="890"/>
      <c r="T83" s="890"/>
      <c r="U83" s="890"/>
      <c r="V83" s="891"/>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888"/>
      <c r="N84" s="888"/>
      <c r="O84" s="888"/>
      <c r="P84" s="888"/>
      <c r="Q84" s="888"/>
      <c r="R84" s="889"/>
      <c r="S84" s="890"/>
      <c r="T84" s="890"/>
      <c r="U84" s="890"/>
      <c r="V84" s="891"/>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888"/>
      <c r="N85" s="888"/>
      <c r="O85" s="888"/>
      <c r="P85" s="888"/>
      <c r="Q85" s="888"/>
      <c r="R85" s="889"/>
      <c r="S85" s="890"/>
      <c r="T85" s="890"/>
      <c r="U85" s="890"/>
      <c r="V85" s="891"/>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888"/>
      <c r="N86" s="888"/>
      <c r="O86" s="888"/>
      <c r="P86" s="888"/>
      <c r="Q86" s="888"/>
      <c r="R86" s="889"/>
      <c r="S86" s="890"/>
      <c r="T86" s="890"/>
      <c r="U86" s="890"/>
      <c r="V86" s="891"/>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888"/>
      <c r="N87" s="888"/>
      <c r="O87" s="888"/>
      <c r="P87" s="888"/>
      <c r="Q87" s="888"/>
      <c r="R87" s="889"/>
      <c r="S87" s="890"/>
      <c r="T87" s="890"/>
      <c r="U87" s="890"/>
      <c r="V87" s="891"/>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888"/>
      <c r="N88" s="888"/>
      <c r="O88" s="888"/>
      <c r="P88" s="888"/>
      <c r="Q88" s="888"/>
      <c r="R88" s="889"/>
      <c r="S88" s="890"/>
      <c r="T88" s="890"/>
      <c r="U88" s="890"/>
      <c r="V88" s="891"/>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888"/>
      <c r="N89" s="888"/>
      <c r="O89" s="888"/>
      <c r="P89" s="888"/>
      <c r="Q89" s="888"/>
      <c r="R89" s="889"/>
      <c r="S89" s="890"/>
      <c r="T89" s="890"/>
      <c r="U89" s="890"/>
      <c r="V89" s="891"/>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888"/>
      <c r="N90" s="888"/>
      <c r="O90" s="888"/>
      <c r="P90" s="888"/>
      <c r="Q90" s="888"/>
      <c r="R90" s="889"/>
      <c r="S90" s="890"/>
      <c r="T90" s="890"/>
      <c r="U90" s="890"/>
      <c r="V90" s="891"/>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888"/>
      <c r="N91" s="888"/>
      <c r="O91" s="888"/>
      <c r="P91" s="888"/>
      <c r="Q91" s="888"/>
      <c r="R91" s="889"/>
      <c r="S91" s="890"/>
      <c r="T91" s="890"/>
      <c r="U91" s="890"/>
      <c r="V91" s="891"/>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888"/>
      <c r="N92" s="888"/>
      <c r="O92" s="888"/>
      <c r="P92" s="888"/>
      <c r="Q92" s="888"/>
      <c r="R92" s="889"/>
      <c r="S92" s="890"/>
      <c r="T92" s="890"/>
      <c r="U92" s="890"/>
      <c r="V92" s="891"/>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888"/>
      <c r="N93" s="888"/>
      <c r="O93" s="888"/>
      <c r="P93" s="888"/>
      <c r="Q93" s="888"/>
      <c r="R93" s="889"/>
      <c r="S93" s="890"/>
      <c r="T93" s="890"/>
      <c r="U93" s="890"/>
      <c r="V93" s="891"/>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888"/>
      <c r="N94" s="888"/>
      <c r="O94" s="888"/>
      <c r="P94" s="888"/>
      <c r="Q94" s="888"/>
      <c r="R94" s="889"/>
      <c r="S94" s="890"/>
      <c r="T94" s="890"/>
      <c r="U94" s="890"/>
      <c r="V94" s="891"/>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888"/>
      <c r="N95" s="888"/>
      <c r="O95" s="888"/>
      <c r="P95" s="888"/>
      <c r="Q95" s="888"/>
      <c r="R95" s="889"/>
      <c r="S95" s="890"/>
      <c r="T95" s="890"/>
      <c r="U95" s="890"/>
      <c r="V95" s="891"/>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888"/>
      <c r="N96" s="888"/>
      <c r="O96" s="888"/>
      <c r="P96" s="888"/>
      <c r="Q96" s="888"/>
      <c r="R96" s="889"/>
      <c r="S96" s="890"/>
      <c r="T96" s="890"/>
      <c r="U96" s="890"/>
      <c r="V96" s="891"/>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888"/>
      <c r="N97" s="888"/>
      <c r="O97" s="888"/>
      <c r="P97" s="888"/>
      <c r="Q97" s="888"/>
      <c r="R97" s="889"/>
      <c r="S97" s="890"/>
      <c r="T97" s="890"/>
      <c r="U97" s="890"/>
      <c r="V97" s="891"/>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888"/>
      <c r="N98" s="888"/>
      <c r="O98" s="888"/>
      <c r="P98" s="888"/>
      <c r="Q98" s="888"/>
      <c r="R98" s="889"/>
      <c r="S98" s="890"/>
      <c r="T98" s="890"/>
      <c r="U98" s="890"/>
      <c r="V98" s="891"/>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888"/>
      <c r="N99" s="888"/>
      <c r="O99" s="888"/>
      <c r="P99" s="888"/>
      <c r="Q99" s="888"/>
      <c r="R99" s="889"/>
      <c r="S99" s="890"/>
      <c r="T99" s="890"/>
      <c r="U99" s="890"/>
      <c r="V99" s="891"/>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888"/>
      <c r="N100" s="888"/>
      <c r="O100" s="888"/>
      <c r="P100" s="888"/>
      <c r="Q100" s="888"/>
      <c r="R100" s="889"/>
      <c r="S100" s="890"/>
      <c r="T100" s="890"/>
      <c r="U100" s="890"/>
      <c r="V100" s="891"/>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888"/>
      <c r="N101" s="888"/>
      <c r="O101" s="888"/>
      <c r="P101" s="888"/>
      <c r="Q101" s="888"/>
      <c r="R101" s="889"/>
      <c r="S101" s="890"/>
      <c r="T101" s="890"/>
      <c r="U101" s="890"/>
      <c r="V101" s="891"/>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888"/>
      <c r="N102" s="888"/>
      <c r="O102" s="888"/>
      <c r="P102" s="888"/>
      <c r="Q102" s="888"/>
      <c r="R102" s="889"/>
      <c r="S102" s="890"/>
      <c r="T102" s="890"/>
      <c r="U102" s="890"/>
      <c r="V102" s="891"/>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888"/>
      <c r="N103" s="888"/>
      <c r="O103" s="888"/>
      <c r="P103" s="888"/>
      <c r="Q103" s="888"/>
      <c r="R103" s="889"/>
      <c r="S103" s="890"/>
      <c r="T103" s="890"/>
      <c r="U103" s="890"/>
      <c r="V103" s="891"/>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888"/>
      <c r="N104" s="888"/>
      <c r="O104" s="888"/>
      <c r="P104" s="888"/>
      <c r="Q104" s="888"/>
      <c r="R104" s="889"/>
      <c r="S104" s="890"/>
      <c r="T104" s="890"/>
      <c r="U104" s="890"/>
      <c r="V104" s="891"/>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888"/>
      <c r="N105" s="888"/>
      <c r="O105" s="888"/>
      <c r="P105" s="888"/>
      <c r="Q105" s="888"/>
      <c r="R105" s="889"/>
      <c r="S105" s="890"/>
      <c r="T105" s="890"/>
      <c r="U105" s="890"/>
      <c r="V105" s="891"/>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888"/>
      <c r="N106" s="888"/>
      <c r="O106" s="888"/>
      <c r="P106" s="888"/>
      <c r="Q106" s="888"/>
      <c r="R106" s="889"/>
      <c r="S106" s="890"/>
      <c r="T106" s="890"/>
      <c r="U106" s="890"/>
      <c r="V106" s="891"/>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888"/>
      <c r="N107" s="888"/>
      <c r="O107" s="888"/>
      <c r="P107" s="888"/>
      <c r="Q107" s="888"/>
      <c r="R107" s="889"/>
      <c r="S107" s="890"/>
      <c r="T107" s="890"/>
      <c r="U107" s="890"/>
      <c r="V107" s="891"/>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888"/>
      <c r="N108" s="888"/>
      <c r="O108" s="888"/>
      <c r="P108" s="888"/>
      <c r="Q108" s="888"/>
      <c r="R108" s="889"/>
      <c r="S108" s="890"/>
      <c r="T108" s="890"/>
      <c r="U108" s="890"/>
      <c r="V108" s="891"/>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888"/>
      <c r="N109" s="888"/>
      <c r="O109" s="888"/>
      <c r="P109" s="888"/>
      <c r="Q109" s="888"/>
      <c r="R109" s="889"/>
      <c r="S109" s="890"/>
      <c r="T109" s="890"/>
      <c r="U109" s="890"/>
      <c r="V109" s="891"/>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888"/>
      <c r="N110" s="888"/>
      <c r="O110" s="888"/>
      <c r="P110" s="888"/>
      <c r="Q110" s="888"/>
      <c r="R110" s="889"/>
      <c r="S110" s="890"/>
      <c r="T110" s="890"/>
      <c r="U110" s="890"/>
      <c r="V110" s="891"/>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888"/>
      <c r="N111" s="888"/>
      <c r="O111" s="888"/>
      <c r="P111" s="888"/>
      <c r="Q111" s="888"/>
      <c r="R111" s="889"/>
      <c r="S111" s="890"/>
      <c r="T111" s="890"/>
      <c r="U111" s="890"/>
      <c r="V111" s="891"/>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888"/>
      <c r="N112" s="888"/>
      <c r="O112" s="888"/>
      <c r="P112" s="888"/>
      <c r="Q112" s="888"/>
      <c r="R112" s="889"/>
      <c r="S112" s="890"/>
      <c r="T112" s="890"/>
      <c r="U112" s="890"/>
      <c r="V112" s="891"/>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888"/>
      <c r="N113" s="888"/>
      <c r="O113" s="888"/>
      <c r="P113" s="888"/>
      <c r="Q113" s="888"/>
      <c r="R113" s="889"/>
      <c r="S113" s="890"/>
      <c r="T113" s="890"/>
      <c r="U113" s="890"/>
      <c r="V113" s="891"/>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888"/>
      <c r="N114" s="888"/>
      <c r="O114" s="888"/>
      <c r="P114" s="888"/>
      <c r="Q114" s="888"/>
      <c r="R114" s="889"/>
      <c r="S114" s="890"/>
      <c r="T114" s="890"/>
      <c r="U114" s="890"/>
      <c r="V114" s="891"/>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888"/>
      <c r="N115" s="888"/>
      <c r="O115" s="888"/>
      <c r="P115" s="888"/>
      <c r="Q115" s="888"/>
      <c r="R115" s="889"/>
      <c r="S115" s="890"/>
      <c r="T115" s="890"/>
      <c r="U115" s="890"/>
      <c r="V115" s="891"/>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888"/>
      <c r="N116" s="888"/>
      <c r="O116" s="888"/>
      <c r="P116" s="888"/>
      <c r="Q116" s="888"/>
      <c r="R116" s="889"/>
      <c r="S116" s="890"/>
      <c r="T116" s="890"/>
      <c r="U116" s="890"/>
      <c r="V116" s="891"/>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888"/>
      <c r="N117" s="888"/>
      <c r="O117" s="888"/>
      <c r="P117" s="888"/>
      <c r="Q117" s="888"/>
      <c r="R117" s="889"/>
      <c r="S117" s="890"/>
      <c r="T117" s="890"/>
      <c r="U117" s="890"/>
      <c r="V117" s="891"/>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888"/>
      <c r="N118" s="888"/>
      <c r="O118" s="888"/>
      <c r="P118" s="888"/>
      <c r="Q118" s="888"/>
      <c r="R118" s="889"/>
      <c r="S118" s="890"/>
      <c r="T118" s="890"/>
      <c r="U118" s="890"/>
      <c r="V118" s="891"/>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888"/>
      <c r="N119" s="888"/>
      <c r="O119" s="888"/>
      <c r="P119" s="888"/>
      <c r="Q119" s="888"/>
      <c r="R119" s="889"/>
      <c r="S119" s="890"/>
      <c r="T119" s="890"/>
      <c r="U119" s="890"/>
      <c r="V119" s="891"/>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888"/>
      <c r="N120" s="888"/>
      <c r="O120" s="888"/>
      <c r="P120" s="888"/>
      <c r="Q120" s="888"/>
      <c r="R120" s="889"/>
      <c r="S120" s="890"/>
      <c r="T120" s="890"/>
      <c r="U120" s="890"/>
      <c r="V120" s="891"/>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888"/>
      <c r="N121" s="888"/>
      <c r="O121" s="888"/>
      <c r="P121" s="888"/>
      <c r="Q121" s="888"/>
      <c r="R121" s="889"/>
      <c r="S121" s="890"/>
      <c r="T121" s="890"/>
      <c r="U121" s="890"/>
      <c r="V121" s="891"/>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888"/>
      <c r="N122" s="888"/>
      <c r="O122" s="888"/>
      <c r="P122" s="888"/>
      <c r="Q122" s="888"/>
      <c r="R122" s="889"/>
      <c r="S122" s="890"/>
      <c r="T122" s="890"/>
      <c r="U122" s="890"/>
      <c r="V122" s="891"/>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888"/>
      <c r="N123" s="888"/>
      <c r="O123" s="888"/>
      <c r="P123" s="888"/>
      <c r="Q123" s="888"/>
      <c r="R123" s="889"/>
      <c r="S123" s="890"/>
      <c r="T123" s="890"/>
      <c r="U123" s="890"/>
      <c r="V123" s="891"/>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888"/>
      <c r="N124" s="888"/>
      <c r="O124" s="888"/>
      <c r="P124" s="888"/>
      <c r="Q124" s="888"/>
      <c r="R124" s="889"/>
      <c r="S124" s="890"/>
      <c r="T124" s="890"/>
      <c r="U124" s="890"/>
      <c r="V124" s="891"/>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888"/>
      <c r="N125" s="888"/>
      <c r="O125" s="888"/>
      <c r="P125" s="888"/>
      <c r="Q125" s="888"/>
      <c r="R125" s="889"/>
      <c r="S125" s="890"/>
      <c r="T125" s="890"/>
      <c r="U125" s="890"/>
      <c r="V125" s="891"/>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888"/>
      <c r="N126" s="888"/>
      <c r="O126" s="888"/>
      <c r="P126" s="888"/>
      <c r="Q126" s="888"/>
      <c r="R126" s="889"/>
      <c r="S126" s="890"/>
      <c r="T126" s="890"/>
      <c r="U126" s="890"/>
      <c r="V126" s="891"/>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888"/>
      <c r="N127" s="888"/>
      <c r="O127" s="888"/>
      <c r="P127" s="888"/>
      <c r="Q127" s="888"/>
      <c r="R127" s="889"/>
      <c r="S127" s="890"/>
      <c r="T127" s="890"/>
      <c r="U127" s="890"/>
      <c r="V127" s="891"/>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888"/>
      <c r="N128" s="888"/>
      <c r="O128" s="888"/>
      <c r="P128" s="888"/>
      <c r="Q128" s="888"/>
      <c r="R128" s="889"/>
      <c r="S128" s="890"/>
      <c r="T128" s="890"/>
      <c r="U128" s="890"/>
      <c r="V128" s="891"/>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888"/>
      <c r="N129" s="888"/>
      <c r="O129" s="888"/>
      <c r="P129" s="888"/>
      <c r="Q129" s="888"/>
      <c r="R129" s="889"/>
      <c r="S129" s="890"/>
      <c r="T129" s="890"/>
      <c r="U129" s="890"/>
      <c r="V129" s="891"/>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888"/>
      <c r="N130" s="888"/>
      <c r="O130" s="888"/>
      <c r="P130" s="888"/>
      <c r="Q130" s="888"/>
      <c r="R130" s="889"/>
      <c r="S130" s="890"/>
      <c r="T130" s="890"/>
      <c r="U130" s="890"/>
      <c r="V130" s="891"/>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888"/>
      <c r="N131" s="888"/>
      <c r="O131" s="888"/>
      <c r="P131" s="888"/>
      <c r="Q131" s="888"/>
      <c r="R131" s="889"/>
      <c r="S131" s="890"/>
      <c r="T131" s="890"/>
      <c r="U131" s="890"/>
      <c r="V131" s="891"/>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08"/>
      <c r="N132" s="908"/>
      <c r="O132" s="908"/>
      <c r="P132" s="908"/>
      <c r="Q132" s="908"/>
      <c r="R132" s="958"/>
      <c r="S132" s="959"/>
      <c r="T132" s="959"/>
      <c r="U132" s="959"/>
      <c r="V132" s="960"/>
      <c r="W132" s="196"/>
      <c r="X132" s="197"/>
      <c r="Y132" s="197"/>
      <c r="Z132" s="682"/>
      <c r="AA132" s="684"/>
      <c r="AB132" s="674"/>
    </row>
    <row r="133" spans="1:28" ht="4.5" customHeight="1">
      <c r="A133" s="19"/>
    </row>
    <row r="134" spans="1:28" ht="28.5" customHeight="1">
      <c r="B134" s="23"/>
      <c r="C134" s="907"/>
      <c r="D134" s="907"/>
      <c r="E134" s="907"/>
      <c r="F134" s="907"/>
      <c r="G134" s="907"/>
      <c r="H134" s="907"/>
      <c r="I134" s="907"/>
      <c r="J134" s="907"/>
      <c r="K134" s="907"/>
      <c r="L134" s="907"/>
      <c r="M134" s="907"/>
      <c r="N134" s="907"/>
      <c r="O134" s="907"/>
      <c r="P134" s="907"/>
      <c r="Q134" s="907"/>
      <c r="R134" s="907"/>
      <c r="S134" s="907"/>
      <c r="T134" s="907"/>
      <c r="U134" s="907"/>
      <c r="V134" s="907"/>
      <c r="W134" s="907"/>
      <c r="X134" s="907"/>
      <c r="Y134" s="907"/>
      <c r="Z134" s="907"/>
      <c r="AA134" s="90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view="pageBreakPreview" zoomScale="130" zoomScaleNormal="120" zoomScaleSheetLayoutView="130" workbookViewId="0"/>
  </sheetViews>
  <sheetFormatPr defaultColWidth="9" defaultRowHeight="13.5"/>
  <cols>
    <col min="1" max="1" width="2.42578125" style="53" customWidth="1"/>
    <col min="2" max="6" width="2.7109375" style="53" customWidth="1"/>
    <col min="7" max="35" width="2.42578125" style="53" customWidth="1"/>
    <col min="36" max="36" width="2.42578125" style="54" customWidth="1"/>
    <col min="37" max="37" width="2.42578125" style="53" customWidth="1"/>
    <col min="38" max="38" width="3.42578125" style="53" customWidth="1"/>
    <col min="39" max="43" width="9.28515625" style="53" customWidth="1"/>
    <col min="44" max="44" width="9.71093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018" t="s">
        <v>114</v>
      </c>
      <c r="Z1" s="1018"/>
      <c r="AA1" s="1018"/>
      <c r="AB1" s="1018"/>
      <c r="AC1" s="1018" t="str">
        <f>IF(基本情報入力シート!C11="","",基本情報入力シート!C11)</f>
        <v/>
      </c>
      <c r="AD1" s="1018"/>
      <c r="AE1" s="1018"/>
      <c r="AF1" s="1018"/>
      <c r="AG1" s="1018"/>
      <c r="AH1" s="1018"/>
      <c r="AI1" s="1018"/>
      <c r="AJ1" s="1018"/>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196"/>
      <c r="AE4" s="1196"/>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011" t="s">
        <v>167</v>
      </c>
      <c r="B8" s="1012"/>
      <c r="C8" s="1012"/>
      <c r="D8" s="1012"/>
      <c r="E8" s="1012"/>
      <c r="F8" s="1013"/>
      <c r="G8" s="1014" t="str">
        <f>IF(基本情報入力シート!M15="","",基本情報入力シート!M15)</f>
        <v/>
      </c>
      <c r="H8" s="1014"/>
      <c r="I8" s="1014"/>
      <c r="J8" s="1014"/>
      <c r="K8" s="1014"/>
      <c r="L8" s="1014"/>
      <c r="M8" s="1014"/>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5"/>
    </row>
    <row r="9" spans="1:46" s="56" customFormat="1" ht="25.5" customHeight="1">
      <c r="A9" s="1040" t="s">
        <v>166</v>
      </c>
      <c r="B9" s="1041"/>
      <c r="C9" s="1041"/>
      <c r="D9" s="1041"/>
      <c r="E9" s="1041"/>
      <c r="F9" s="1042"/>
      <c r="G9" s="1016" t="str">
        <f>IF(基本情報入力シート!M16="","",基本情報入力シート!M16)</f>
        <v/>
      </c>
      <c r="H9" s="1016"/>
      <c r="I9" s="1016"/>
      <c r="J9" s="1016"/>
      <c r="K9" s="1016"/>
      <c r="L9" s="1016"/>
      <c r="M9" s="1016"/>
      <c r="N9" s="1016"/>
      <c r="O9" s="1016"/>
      <c r="P9" s="1016"/>
      <c r="Q9" s="1016"/>
      <c r="R9" s="1016"/>
      <c r="S9" s="1016"/>
      <c r="T9" s="1016"/>
      <c r="U9" s="1016"/>
      <c r="V9" s="1016"/>
      <c r="W9" s="1016"/>
      <c r="X9" s="1016"/>
      <c r="Y9" s="1016"/>
      <c r="Z9" s="1016"/>
      <c r="AA9" s="1016"/>
      <c r="AB9" s="1016"/>
      <c r="AC9" s="1016"/>
      <c r="AD9" s="1016"/>
      <c r="AE9" s="1016"/>
      <c r="AF9" s="1016"/>
      <c r="AG9" s="1016"/>
      <c r="AH9" s="1016"/>
      <c r="AI9" s="1016"/>
      <c r="AJ9" s="1017"/>
    </row>
    <row r="10" spans="1:46" s="56" customFormat="1" ht="12.75" customHeight="1">
      <c r="A10" s="1030" t="s">
        <v>170</v>
      </c>
      <c r="B10" s="1031"/>
      <c r="C10" s="1031"/>
      <c r="D10" s="1031"/>
      <c r="E10" s="1031"/>
      <c r="F10" s="1032"/>
      <c r="G10" s="209" t="s">
        <v>8</v>
      </c>
      <c r="H10" s="1198" t="str">
        <f>IF(基本情報入力シート!AC17="","",基本情報入力シート!AC17)</f>
        <v>－</v>
      </c>
      <c r="I10" s="1198"/>
      <c r="J10" s="1198"/>
      <c r="K10" s="1198"/>
      <c r="L10" s="1198"/>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033"/>
      <c r="B11" s="1034"/>
      <c r="C11" s="1034"/>
      <c r="D11" s="1034"/>
      <c r="E11" s="1034"/>
      <c r="F11" s="1035"/>
      <c r="G11" s="1026" t="str">
        <f>IF(基本情報入力シート!M18="","",基本情報入力シート!M18)</f>
        <v/>
      </c>
      <c r="H11" s="1027"/>
      <c r="I11" s="1027"/>
      <c r="J11" s="1027"/>
      <c r="K11" s="1027"/>
      <c r="L11" s="1027"/>
      <c r="M11" s="1027"/>
      <c r="N11" s="1027"/>
      <c r="O11" s="1027"/>
      <c r="P11" s="1027"/>
      <c r="Q11" s="1027"/>
      <c r="R11" s="1027"/>
      <c r="S11" s="1027"/>
      <c r="T11" s="1027"/>
      <c r="U11" s="1027"/>
      <c r="V11" s="1027"/>
      <c r="W11" s="1027"/>
      <c r="X11" s="1027"/>
      <c r="Y11" s="1027"/>
      <c r="Z11" s="1027"/>
      <c r="AA11" s="1027"/>
      <c r="AB11" s="1027"/>
      <c r="AC11" s="1027"/>
      <c r="AD11" s="1027"/>
      <c r="AE11" s="1027"/>
      <c r="AF11" s="1027"/>
      <c r="AG11" s="1027"/>
      <c r="AH11" s="1027"/>
      <c r="AI11" s="1027"/>
      <c r="AJ11" s="1028"/>
    </row>
    <row r="12" spans="1:46" s="56" customFormat="1" ht="16.5" customHeight="1">
      <c r="A12" s="1033"/>
      <c r="B12" s="1034"/>
      <c r="C12" s="1034"/>
      <c r="D12" s="1034"/>
      <c r="E12" s="1034"/>
      <c r="F12" s="1035"/>
      <c r="G12" s="1029" t="str">
        <f>IF(基本情報入力シート!M19="","",基本情報入力シート!M19)</f>
        <v/>
      </c>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4"/>
      <c r="AD12" s="1024"/>
      <c r="AE12" s="1024"/>
      <c r="AF12" s="1024"/>
      <c r="AG12" s="1024"/>
      <c r="AH12" s="1024"/>
      <c r="AI12" s="1024"/>
      <c r="AJ12" s="1025"/>
    </row>
    <row r="13" spans="1:46" s="56" customFormat="1" ht="12">
      <c r="A13" s="1036" t="s">
        <v>167</v>
      </c>
      <c r="B13" s="1037"/>
      <c r="C13" s="1037"/>
      <c r="D13" s="1037"/>
      <c r="E13" s="1037"/>
      <c r="F13" s="1038"/>
      <c r="G13" s="1022" t="str">
        <f>IF(基本情報入力シート!M22="","",基本情報入力シート!M22)</f>
        <v/>
      </c>
      <c r="H13" s="1022"/>
      <c r="I13" s="1022"/>
      <c r="J13" s="1022"/>
      <c r="K13" s="1022"/>
      <c r="L13" s="1022"/>
      <c r="M13" s="1022"/>
      <c r="N13" s="1022"/>
      <c r="O13" s="1022"/>
      <c r="P13" s="1022"/>
      <c r="Q13" s="1022"/>
      <c r="R13" s="1022"/>
      <c r="S13" s="1022"/>
      <c r="T13" s="1022"/>
      <c r="U13" s="1022"/>
      <c r="V13" s="1022"/>
      <c r="W13" s="1022"/>
      <c r="X13" s="1022"/>
      <c r="Y13" s="1022"/>
      <c r="Z13" s="1022"/>
      <c r="AA13" s="1022"/>
      <c r="AB13" s="1022"/>
      <c r="AC13" s="1022"/>
      <c r="AD13" s="1022"/>
      <c r="AE13" s="1022"/>
      <c r="AF13" s="1022"/>
      <c r="AG13" s="1022"/>
      <c r="AH13" s="1022"/>
      <c r="AI13" s="1022"/>
      <c r="AJ13" s="1023"/>
    </row>
    <row r="14" spans="1:46" s="56" customFormat="1" ht="25.5" customHeight="1">
      <c r="A14" s="1033" t="s">
        <v>165</v>
      </c>
      <c r="B14" s="1034"/>
      <c r="C14" s="1034"/>
      <c r="D14" s="1034"/>
      <c r="E14" s="1034"/>
      <c r="F14" s="1035"/>
      <c r="G14" s="1024" t="str">
        <f>IF(基本情報入力シート!M23="","",基本情報入力シート!M23)</f>
        <v/>
      </c>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5"/>
    </row>
    <row r="15" spans="1:46" s="56" customFormat="1" ht="15" customHeight="1">
      <c r="A15" s="1019" t="s">
        <v>169</v>
      </c>
      <c r="B15" s="1019"/>
      <c r="C15" s="1019"/>
      <c r="D15" s="1019"/>
      <c r="E15" s="1019"/>
      <c r="F15" s="1019"/>
      <c r="G15" s="1039" t="s">
        <v>0</v>
      </c>
      <c r="H15" s="1018"/>
      <c r="I15" s="1018"/>
      <c r="J15" s="1018"/>
      <c r="K15" s="1020" t="str">
        <f>IF(基本情報入力シート!M24="","",基本情報入力シート!M24)</f>
        <v/>
      </c>
      <c r="L15" s="1020"/>
      <c r="M15" s="1020"/>
      <c r="N15" s="1020"/>
      <c r="O15" s="1020"/>
      <c r="P15" s="1018" t="s">
        <v>1</v>
      </c>
      <c r="Q15" s="1018"/>
      <c r="R15" s="1018"/>
      <c r="S15" s="1018"/>
      <c r="T15" s="1020" t="str">
        <f>IF(基本情報入力シート!M25="","",基本情報入力シート!M25)</f>
        <v/>
      </c>
      <c r="U15" s="1020"/>
      <c r="V15" s="1020"/>
      <c r="W15" s="1020"/>
      <c r="X15" s="1020"/>
      <c r="Y15" s="1018" t="s">
        <v>168</v>
      </c>
      <c r="Z15" s="1018"/>
      <c r="AA15" s="1018"/>
      <c r="AB15" s="1018"/>
      <c r="AC15" s="1021" t="str">
        <f>IF(基本情報入力シート!M26="","",基本情報入力シート!M26)</f>
        <v/>
      </c>
      <c r="AD15" s="1021"/>
      <c r="AE15" s="1021"/>
      <c r="AF15" s="1021"/>
      <c r="AG15" s="1021"/>
      <c r="AH15" s="1021"/>
      <c r="AI15" s="1021"/>
      <c r="AJ15" s="1021"/>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225" t="s">
        <v>497</v>
      </c>
      <c r="C23" s="1226"/>
      <c r="D23" s="1226"/>
      <c r="E23" s="1226"/>
      <c r="F23" s="1226"/>
      <c r="G23" s="1226"/>
      <c r="H23" s="1226"/>
      <c r="I23" s="1226"/>
      <c r="J23" s="1226"/>
      <c r="K23" s="1226"/>
      <c r="L23" s="1226"/>
      <c r="M23" s="1226"/>
      <c r="N23" s="1226"/>
      <c r="O23" s="1226"/>
      <c r="P23" s="1226"/>
      <c r="Q23" s="1226"/>
      <c r="R23" s="1226"/>
      <c r="S23" s="1226"/>
      <c r="T23" s="1226"/>
      <c r="U23" s="1226"/>
      <c r="V23" s="1226"/>
      <c r="W23" s="1226"/>
      <c r="X23" s="1226"/>
      <c r="Y23" s="1226"/>
      <c r="Z23" s="1226"/>
      <c r="AA23" s="1226"/>
      <c r="AB23" s="1226"/>
      <c r="AC23" s="1226"/>
      <c r="AD23" s="1226"/>
      <c r="AE23" s="1226"/>
      <c r="AF23" s="1226"/>
      <c r="AG23" s="1226"/>
      <c r="AH23" s="1226"/>
      <c r="AI23" s="1226"/>
      <c r="AJ23" s="1226"/>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961" t="s">
        <v>333</v>
      </c>
      <c r="O26" s="962"/>
      <c r="P26" s="962"/>
      <c r="Q26" s="962"/>
      <c r="R26" s="962"/>
      <c r="S26" s="962"/>
      <c r="T26" s="962"/>
      <c r="U26" s="962"/>
      <c r="V26" s="962"/>
      <c r="W26" s="962"/>
      <c r="X26" s="962"/>
      <c r="Y26" s="962"/>
      <c r="Z26" s="962"/>
      <c r="AA26" s="962"/>
      <c r="AB26" s="962"/>
      <c r="AC26" s="962"/>
      <c r="AD26" s="962"/>
      <c r="AE26" s="962"/>
      <c r="AF26" s="962"/>
      <c r="AG26" s="962"/>
      <c r="AH26" s="962"/>
      <c r="AI26" s="962"/>
      <c r="AJ26" s="963"/>
      <c r="AK26" s="54"/>
      <c r="AT26" s="59"/>
    </row>
    <row r="27" spans="1:46" ht="17.25" customHeight="1">
      <c r="A27" s="244" t="s">
        <v>11</v>
      </c>
      <c r="B27" s="241" t="s">
        <v>310</v>
      </c>
      <c r="C27" s="245"/>
      <c r="D27" s="245"/>
      <c r="E27" s="245"/>
      <c r="F27" s="245"/>
      <c r="G27" s="245"/>
      <c r="H27" s="245"/>
      <c r="I27" s="245"/>
      <c r="J27" s="245"/>
      <c r="K27" s="245"/>
      <c r="L27" s="245"/>
      <c r="M27" s="246"/>
      <c r="N27" s="964"/>
      <c r="O27" s="965"/>
      <c r="P27" s="965"/>
      <c r="Q27" s="965"/>
      <c r="R27" s="965"/>
      <c r="S27" s="965"/>
      <c r="T27" s="965"/>
      <c r="U27" s="965"/>
      <c r="V27" s="965"/>
      <c r="W27" s="965"/>
      <c r="X27" s="965"/>
      <c r="Y27" s="965"/>
      <c r="Z27" s="965"/>
      <c r="AA27" s="965"/>
      <c r="AB27" s="965"/>
      <c r="AC27" s="965"/>
      <c r="AD27" s="965"/>
      <c r="AE27" s="965"/>
      <c r="AF27" s="965"/>
      <c r="AG27" s="965"/>
      <c r="AH27" s="965"/>
      <c r="AI27" s="965"/>
      <c r="AJ27" s="966"/>
      <c r="AK27" s="54"/>
      <c r="AL27" s="987" t="s">
        <v>471</v>
      </c>
      <c r="AT27" s="59"/>
    </row>
    <row r="28" spans="1:46" ht="21" customHeight="1" thickBot="1">
      <c r="A28" s="244" t="s">
        <v>35</v>
      </c>
      <c r="B28" s="241" t="s">
        <v>92</v>
      </c>
      <c r="C28" s="245"/>
      <c r="D28" s="1202" t="str">
        <f>IF(AD4="","",AD4)</f>
        <v/>
      </c>
      <c r="E28" s="1202"/>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203" t="str">
        <f>IF('別紙様式2-2 個表_処遇'!O5="","",'別紙様式2-2 個表_処遇'!O5)</f>
        <v/>
      </c>
      <c r="AC28" s="1204"/>
      <c r="AD28" s="1204"/>
      <c r="AE28" s="1204"/>
      <c r="AF28" s="1204"/>
      <c r="AG28" s="1204"/>
      <c r="AH28" s="1204"/>
      <c r="AI28" s="1205" t="s">
        <v>2</v>
      </c>
      <c r="AJ28" s="1039"/>
      <c r="AK28" s="57"/>
      <c r="AL28" s="988"/>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190" t="str">
        <f>IFERROR(AB30-AB31,"")</f>
        <v/>
      </c>
      <c r="AC29" s="1191"/>
      <c r="AD29" s="1191"/>
      <c r="AE29" s="1191"/>
      <c r="AF29" s="1191"/>
      <c r="AG29" s="1191"/>
      <c r="AH29" s="1191"/>
      <c r="AI29" s="1197" t="s">
        <v>2</v>
      </c>
      <c r="AJ29" s="1039"/>
      <c r="AK29" s="54" t="s">
        <v>257</v>
      </c>
      <c r="AL29" s="61" t="str">
        <f>IF(AB28="","",IF(AB29="","",IF(AB29&gt;AB28,"○","☓")))</f>
        <v/>
      </c>
      <c r="AM29" s="62" t="s">
        <v>258</v>
      </c>
      <c r="AN29" s="63"/>
      <c r="AO29" s="63"/>
      <c r="AP29" s="63"/>
      <c r="AQ29" s="63"/>
      <c r="AR29" s="63"/>
      <c r="AS29" s="63"/>
      <c r="AT29" s="64"/>
    </row>
    <row r="30" spans="1:46" ht="21" customHeight="1" thickBot="1">
      <c r="A30" s="253"/>
      <c r="B30" s="1217" t="s">
        <v>312</v>
      </c>
      <c r="C30" s="1218"/>
      <c r="D30" s="1218"/>
      <c r="E30" s="1218"/>
      <c r="F30" s="1218"/>
      <c r="G30" s="1218"/>
      <c r="H30" s="1218"/>
      <c r="I30" s="1218"/>
      <c r="J30" s="1218"/>
      <c r="K30" s="1218"/>
      <c r="L30" s="1218"/>
      <c r="M30" s="1218"/>
      <c r="N30" s="1218"/>
      <c r="O30" s="1218"/>
      <c r="P30" s="1218"/>
      <c r="Q30" s="1218"/>
      <c r="R30" s="1218"/>
      <c r="S30" s="1218"/>
      <c r="T30" s="1218"/>
      <c r="U30" s="1218"/>
      <c r="V30" s="1218"/>
      <c r="W30" s="1218"/>
      <c r="X30" s="1218"/>
      <c r="Y30" s="1218"/>
      <c r="Z30" s="1218"/>
      <c r="AA30" s="1218"/>
      <c r="AB30" s="1170"/>
      <c r="AC30" s="1173"/>
      <c r="AD30" s="1173"/>
      <c r="AE30" s="1173"/>
      <c r="AF30" s="1173"/>
      <c r="AG30" s="1173"/>
      <c r="AH30" s="1174"/>
      <c r="AI30" s="1141" t="s">
        <v>2</v>
      </c>
      <c r="AJ30" s="1142"/>
      <c r="AK30" s="54"/>
      <c r="AT30" s="59"/>
    </row>
    <row r="31" spans="1:46" ht="21" customHeight="1" thickBot="1">
      <c r="A31" s="254"/>
      <c r="B31" s="1214" t="s">
        <v>346</v>
      </c>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6"/>
      <c r="AB31" s="967" t="str">
        <f>IF((AB32-AB33-AB34-AB35)=0,"",(AB32-AB33-AB34-AB35))</f>
        <v/>
      </c>
      <c r="AC31" s="968"/>
      <c r="AD31" s="968"/>
      <c r="AE31" s="968"/>
      <c r="AF31" s="968"/>
      <c r="AG31" s="968"/>
      <c r="AH31" s="968"/>
      <c r="AI31" s="971" t="s">
        <v>2</v>
      </c>
      <c r="AJ31" s="972"/>
      <c r="AK31" s="54"/>
      <c r="AT31" s="59"/>
    </row>
    <row r="32" spans="1:46" ht="21" customHeight="1" thickBot="1">
      <c r="A32" s="255"/>
      <c r="B32" s="1002"/>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170"/>
      <c r="AC32" s="1173"/>
      <c r="AD32" s="1173"/>
      <c r="AE32" s="1173"/>
      <c r="AF32" s="1173"/>
      <c r="AG32" s="1173"/>
      <c r="AH32" s="1174"/>
      <c r="AI32" s="1175" t="s">
        <v>2</v>
      </c>
      <c r="AJ32" s="1176"/>
      <c r="AK32" s="57"/>
      <c r="AT32" s="59"/>
    </row>
    <row r="33" spans="1:46" ht="21" customHeight="1" thickBot="1">
      <c r="A33" s="255"/>
      <c r="B33" s="1002"/>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170"/>
      <c r="AC33" s="1171"/>
      <c r="AD33" s="1171"/>
      <c r="AE33" s="1171"/>
      <c r="AF33" s="1171"/>
      <c r="AG33" s="1171"/>
      <c r="AH33" s="1172"/>
      <c r="AI33" s="1141" t="s">
        <v>2</v>
      </c>
      <c r="AJ33" s="1142"/>
      <c r="AK33" s="57"/>
      <c r="AT33" s="59"/>
    </row>
    <row r="34" spans="1:46" ht="21" customHeight="1" thickBot="1">
      <c r="A34" s="255"/>
      <c r="B34" s="1002"/>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008"/>
      <c r="AC34" s="1009"/>
      <c r="AD34" s="1009"/>
      <c r="AE34" s="1009"/>
      <c r="AF34" s="1009"/>
      <c r="AG34" s="1009"/>
      <c r="AH34" s="1010"/>
      <c r="AI34" s="1141" t="s">
        <v>2</v>
      </c>
      <c r="AJ34" s="1142"/>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65"/>
      <c r="AC35" s="1166"/>
      <c r="AD35" s="1166"/>
      <c r="AE35" s="1166"/>
      <c r="AF35" s="1166"/>
      <c r="AG35" s="1166"/>
      <c r="AH35" s="1167"/>
      <c r="AI35" s="1168" t="s">
        <v>191</v>
      </c>
      <c r="AJ35" s="1169"/>
      <c r="AK35" s="57"/>
      <c r="AT35" s="59"/>
    </row>
    <row r="36" spans="1:46" s="56" customFormat="1" ht="21" customHeight="1" thickBot="1">
      <c r="A36" s="210" t="s">
        <v>93</v>
      </c>
      <c r="B36" s="969" t="s">
        <v>16</v>
      </c>
      <c r="C36" s="969"/>
      <c r="D36" s="969"/>
      <c r="E36" s="969"/>
      <c r="F36" s="969"/>
      <c r="G36" s="969"/>
      <c r="H36" s="969"/>
      <c r="I36" s="969"/>
      <c r="J36" s="969"/>
      <c r="K36" s="969"/>
      <c r="L36" s="970"/>
      <c r="M36" s="267"/>
      <c r="N36" s="268" t="s">
        <v>34</v>
      </c>
      <c r="O36" s="268"/>
      <c r="P36" s="1193"/>
      <c r="Q36" s="1193"/>
      <c r="R36" s="268" t="s">
        <v>12</v>
      </c>
      <c r="S36" s="1193"/>
      <c r="T36" s="1193"/>
      <c r="U36" s="268" t="s">
        <v>13</v>
      </c>
      <c r="V36" s="1004" t="s">
        <v>14</v>
      </c>
      <c r="W36" s="1004"/>
      <c r="X36" s="268" t="s">
        <v>34</v>
      </c>
      <c r="Y36" s="268"/>
      <c r="Z36" s="1193"/>
      <c r="AA36" s="1193"/>
      <c r="AB36" s="268" t="s">
        <v>12</v>
      </c>
      <c r="AC36" s="1193"/>
      <c r="AD36" s="1193"/>
      <c r="AE36" s="268" t="s">
        <v>13</v>
      </c>
      <c r="AF36" s="268"/>
      <c r="AG36" s="268"/>
      <c r="AH36" s="1004"/>
      <c r="AI36" s="10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194" t="s">
        <v>487</v>
      </c>
      <c r="C39" s="1194"/>
      <c r="D39" s="1194"/>
      <c r="E39" s="1194"/>
      <c r="F39" s="1194"/>
      <c r="G39" s="1194"/>
      <c r="H39" s="1194"/>
      <c r="I39" s="1194"/>
      <c r="J39" s="1194"/>
      <c r="K39" s="1194"/>
      <c r="L39" s="1194"/>
      <c r="M39" s="1194"/>
      <c r="N39" s="1194"/>
      <c r="O39" s="1194"/>
      <c r="P39" s="1194"/>
      <c r="Q39" s="1194"/>
      <c r="R39" s="1194"/>
      <c r="S39" s="1194"/>
      <c r="T39" s="1194"/>
      <c r="U39" s="1194"/>
      <c r="V39" s="1194"/>
      <c r="W39" s="1194"/>
      <c r="X39" s="1194"/>
      <c r="Y39" s="1194"/>
      <c r="Z39" s="1194"/>
      <c r="AA39" s="1194"/>
      <c r="AB39" s="1194"/>
      <c r="AC39" s="1194"/>
      <c r="AD39" s="1194"/>
      <c r="AE39" s="1194"/>
      <c r="AF39" s="1194"/>
      <c r="AG39" s="1194"/>
      <c r="AH39" s="1194"/>
      <c r="AI39" s="1194"/>
      <c r="AJ39" s="1194"/>
      <c r="AK39" s="54"/>
      <c r="AL39" s="60"/>
      <c r="AM39" s="60"/>
      <c r="AN39" s="60"/>
      <c r="AO39" s="60"/>
      <c r="AP39" s="60"/>
      <c r="AQ39" s="60"/>
      <c r="AR39" s="60"/>
      <c r="AS39" s="60"/>
      <c r="AT39" s="66"/>
    </row>
    <row r="40" spans="1:46" ht="76.5" customHeight="1">
      <c r="A40" s="277" t="s">
        <v>108</v>
      </c>
      <c r="B40" s="986" t="s">
        <v>520</v>
      </c>
      <c r="C40" s="986"/>
      <c r="D40" s="986"/>
      <c r="E40" s="986"/>
      <c r="F40" s="986"/>
      <c r="G40" s="986"/>
      <c r="H40" s="986"/>
      <c r="I40" s="986"/>
      <c r="J40" s="986"/>
      <c r="K40" s="986"/>
      <c r="L40" s="986"/>
      <c r="M40" s="986"/>
      <c r="N40" s="986"/>
      <c r="O40" s="986"/>
      <c r="P40" s="986"/>
      <c r="Q40" s="986"/>
      <c r="R40" s="986"/>
      <c r="S40" s="986"/>
      <c r="T40" s="986"/>
      <c r="U40" s="986"/>
      <c r="V40" s="986"/>
      <c r="W40" s="986"/>
      <c r="X40" s="986"/>
      <c r="Y40" s="986"/>
      <c r="Z40" s="986"/>
      <c r="AA40" s="986"/>
      <c r="AB40" s="986"/>
      <c r="AC40" s="986"/>
      <c r="AD40" s="986"/>
      <c r="AE40" s="986"/>
      <c r="AF40" s="986"/>
      <c r="AG40" s="986"/>
      <c r="AH40" s="986"/>
      <c r="AI40" s="986"/>
      <c r="AJ40" s="986"/>
      <c r="AK40" s="54"/>
      <c r="AT40" s="59"/>
    </row>
    <row r="41" spans="1:46" s="60" customFormat="1" ht="34.5" customHeight="1">
      <c r="A41" s="277" t="s">
        <v>108</v>
      </c>
      <c r="B41" s="986" t="s">
        <v>348</v>
      </c>
      <c r="C41" s="986"/>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86"/>
      <c r="AK41" s="54"/>
      <c r="AT41" s="66"/>
    </row>
    <row r="42" spans="1:46" s="60" customFormat="1" ht="41.25" customHeight="1">
      <c r="A42" s="277" t="s">
        <v>108</v>
      </c>
      <c r="B42" s="989" t="s">
        <v>343</v>
      </c>
      <c r="C42" s="989"/>
      <c r="D42" s="989"/>
      <c r="E42" s="989"/>
      <c r="F42" s="989"/>
      <c r="G42" s="989"/>
      <c r="H42" s="989"/>
      <c r="I42" s="989"/>
      <c r="J42" s="989"/>
      <c r="K42" s="989"/>
      <c r="L42" s="989"/>
      <c r="M42" s="989"/>
      <c r="N42" s="989"/>
      <c r="O42" s="989"/>
      <c r="P42" s="989"/>
      <c r="Q42" s="989"/>
      <c r="R42" s="989"/>
      <c r="S42" s="989"/>
      <c r="T42" s="989"/>
      <c r="U42" s="989"/>
      <c r="V42" s="989"/>
      <c r="W42" s="989"/>
      <c r="X42" s="989"/>
      <c r="Y42" s="989"/>
      <c r="Z42" s="989"/>
      <c r="AA42" s="989"/>
      <c r="AB42" s="989"/>
      <c r="AC42" s="989"/>
      <c r="AD42" s="989"/>
      <c r="AE42" s="989"/>
      <c r="AF42" s="989"/>
      <c r="AG42" s="989"/>
      <c r="AH42" s="989"/>
      <c r="AI42" s="989"/>
      <c r="AJ42" s="989"/>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195" t="s">
        <v>282</v>
      </c>
      <c r="C45" s="1195"/>
      <c r="D45" s="1195"/>
      <c r="E45" s="1195"/>
      <c r="F45" s="1195"/>
      <c r="G45" s="1195"/>
      <c r="H45" s="1195"/>
      <c r="I45" s="1195"/>
      <c r="J45" s="1195"/>
      <c r="K45" s="1195"/>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92" t="s">
        <v>85</v>
      </c>
      <c r="C46" s="1192"/>
      <c r="D46" s="1192"/>
      <c r="E46" s="1192"/>
      <c r="F46" s="1192"/>
      <c r="G46" s="1192"/>
      <c r="H46" s="1192"/>
      <c r="I46" s="1192"/>
      <c r="J46" s="1192"/>
      <c r="K46" s="1192"/>
      <c r="L46" s="281"/>
      <c r="M46" s="1187" t="s">
        <v>164</v>
      </c>
      <c r="N46" s="1188"/>
      <c r="O46" s="1188"/>
      <c r="P46" s="1188"/>
      <c r="Q46" s="1188"/>
      <c r="R46" s="1188"/>
      <c r="S46" s="1188"/>
      <c r="T46" s="1188"/>
      <c r="U46" s="1188"/>
      <c r="V46" s="1188"/>
      <c r="W46" s="1188"/>
      <c r="X46" s="1188"/>
      <c r="Y46" s="1188"/>
      <c r="Z46" s="1188"/>
      <c r="AA46" s="1188"/>
      <c r="AB46" s="1188"/>
      <c r="AC46" s="1188"/>
      <c r="AD46" s="1188"/>
      <c r="AE46" s="1188"/>
      <c r="AF46" s="1188"/>
      <c r="AG46" s="1188"/>
      <c r="AH46" s="1188"/>
      <c r="AI46" s="1188"/>
      <c r="AJ46" s="1189"/>
      <c r="AK46" s="54"/>
      <c r="AL46" s="67"/>
      <c r="AT46" s="59"/>
    </row>
    <row r="47" spans="1:46" ht="26.25" customHeight="1">
      <c r="A47" s="284" t="s">
        <v>35</v>
      </c>
      <c r="B47" s="1234" t="s">
        <v>403</v>
      </c>
      <c r="C47" s="1234"/>
      <c r="D47" s="1234"/>
      <c r="E47" s="1234"/>
      <c r="F47" s="1234"/>
      <c r="G47" s="1234"/>
      <c r="H47" s="1234"/>
      <c r="I47" s="1234"/>
      <c r="J47" s="1234"/>
      <c r="K47" s="1234"/>
      <c r="L47" s="281"/>
      <c r="M47" s="1187"/>
      <c r="N47" s="1188"/>
      <c r="O47" s="1188"/>
      <c r="P47" s="1188"/>
      <c r="Q47" s="1188"/>
      <c r="R47" s="1188"/>
      <c r="S47" s="1188"/>
      <c r="T47" s="1188"/>
      <c r="U47" s="1188"/>
      <c r="V47" s="1188"/>
      <c r="W47" s="1188"/>
      <c r="X47" s="1188"/>
      <c r="Y47" s="1188"/>
      <c r="Z47" s="1188"/>
      <c r="AA47" s="1188"/>
      <c r="AB47" s="1188"/>
      <c r="AC47" s="1188"/>
      <c r="AD47" s="1188"/>
      <c r="AE47" s="1188"/>
      <c r="AF47" s="1188"/>
      <c r="AG47" s="1188"/>
      <c r="AH47" s="1188"/>
      <c r="AI47" s="1188"/>
      <c r="AJ47" s="1189"/>
      <c r="AK47" s="54"/>
      <c r="AL47" s="67"/>
      <c r="AT47" s="59"/>
    </row>
    <row r="48" spans="1:46" ht="17.25" customHeight="1">
      <c r="A48" s="244" t="s">
        <v>29</v>
      </c>
      <c r="B48" s="1195" t="s">
        <v>313</v>
      </c>
      <c r="C48" s="1195"/>
      <c r="D48" s="1195"/>
      <c r="E48" s="1195"/>
      <c r="F48" s="1195"/>
      <c r="G48" s="1195"/>
      <c r="H48" s="1195"/>
      <c r="I48" s="1195"/>
      <c r="J48" s="1195"/>
      <c r="K48" s="1195"/>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987" t="s">
        <v>472</v>
      </c>
      <c r="AT48" s="59"/>
    </row>
    <row r="49" spans="1:52" ht="21" customHeight="1" thickBot="1">
      <c r="A49" s="288" t="s">
        <v>99</v>
      </c>
      <c r="B49" s="289" t="s">
        <v>34</v>
      </c>
      <c r="C49" s="289"/>
      <c r="D49" s="1041" t="str">
        <f>IF(AD4="","",AD4)</f>
        <v/>
      </c>
      <c r="E49" s="1041"/>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232" t="str">
        <f>IF('別紙様式2-3 個表_特定'!O5="","",'別紙様式2-3 個表_特定'!O5)</f>
        <v/>
      </c>
      <c r="AC49" s="1233"/>
      <c r="AD49" s="1233"/>
      <c r="AE49" s="1233"/>
      <c r="AF49" s="1233"/>
      <c r="AG49" s="1233"/>
      <c r="AH49" s="1233"/>
      <c r="AI49" s="1197" t="s">
        <v>2</v>
      </c>
      <c r="AJ49" s="1039"/>
      <c r="AK49" s="57"/>
      <c r="AL49" s="988"/>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190" t="str">
        <f>IFERROR(AB51-AB52,"")</f>
        <v/>
      </c>
      <c r="AC50" s="1191"/>
      <c r="AD50" s="1191"/>
      <c r="AE50" s="1191"/>
      <c r="AF50" s="1191"/>
      <c r="AG50" s="1191"/>
      <c r="AH50" s="1191"/>
      <c r="AI50" s="1197" t="s">
        <v>2</v>
      </c>
      <c r="AJ50" s="1039"/>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178"/>
      <c r="AC51" s="1179"/>
      <c r="AD51" s="1179"/>
      <c r="AE51" s="1179"/>
      <c r="AF51" s="1179"/>
      <c r="AG51" s="1179"/>
      <c r="AH51" s="1180"/>
      <c r="AI51" s="1141" t="s">
        <v>2</v>
      </c>
      <c r="AJ51" s="1142"/>
      <c r="AK51" s="54"/>
      <c r="AT51" s="59"/>
    </row>
    <row r="52" spans="1:52" ht="21" customHeight="1" thickBot="1">
      <c r="A52" s="288"/>
      <c r="B52" s="1181" t="s">
        <v>350</v>
      </c>
      <c r="C52" s="1182"/>
      <c r="D52" s="1182"/>
      <c r="E52" s="1182"/>
      <c r="F52" s="1182"/>
      <c r="G52" s="1182"/>
      <c r="H52" s="1182"/>
      <c r="I52" s="1182"/>
      <c r="J52" s="1182"/>
      <c r="K52" s="1182"/>
      <c r="L52" s="1182"/>
      <c r="M52" s="1182"/>
      <c r="N52" s="1182"/>
      <c r="O52" s="1182"/>
      <c r="P52" s="1182"/>
      <c r="Q52" s="1182"/>
      <c r="R52" s="1182"/>
      <c r="S52" s="1182"/>
      <c r="T52" s="1182"/>
      <c r="U52" s="1182"/>
      <c r="V52" s="1182"/>
      <c r="W52" s="1182"/>
      <c r="X52" s="1182"/>
      <c r="Y52" s="1182"/>
      <c r="Z52" s="1182"/>
      <c r="AA52" s="1183"/>
      <c r="AB52" s="967" t="str">
        <f>IF((AB53-AB54-AB55-AB56)=0,"",(AB53-AB54-AB55-AB56))</f>
        <v/>
      </c>
      <c r="AC52" s="968"/>
      <c r="AD52" s="968"/>
      <c r="AE52" s="968"/>
      <c r="AF52" s="968"/>
      <c r="AG52" s="968"/>
      <c r="AH52" s="968"/>
      <c r="AI52" s="971" t="s">
        <v>2</v>
      </c>
      <c r="AJ52" s="97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178"/>
      <c r="AC53" s="1179"/>
      <c r="AD53" s="1179"/>
      <c r="AE53" s="1179"/>
      <c r="AF53" s="1179"/>
      <c r="AG53" s="1179"/>
      <c r="AH53" s="1180"/>
      <c r="AI53" s="1175" t="s">
        <v>2</v>
      </c>
      <c r="AJ53" s="1176"/>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178"/>
      <c r="AC54" s="1179"/>
      <c r="AD54" s="1179"/>
      <c r="AE54" s="1179"/>
      <c r="AF54" s="1179"/>
      <c r="AG54" s="1179"/>
      <c r="AH54" s="1180"/>
      <c r="AI54" s="1141" t="s">
        <v>2</v>
      </c>
      <c r="AJ54" s="1142"/>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43"/>
      <c r="AC55" s="1144"/>
      <c r="AD55" s="1144"/>
      <c r="AE55" s="1144"/>
      <c r="AF55" s="1144"/>
      <c r="AG55" s="1144"/>
      <c r="AH55" s="1145"/>
      <c r="AI55" s="1141" t="s">
        <v>2</v>
      </c>
      <c r="AJ55" s="1142"/>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235"/>
      <c r="AC56" s="1236"/>
      <c r="AD56" s="1236"/>
      <c r="AE56" s="1236"/>
      <c r="AF56" s="1236"/>
      <c r="AG56" s="1236"/>
      <c r="AH56" s="1237"/>
      <c r="AI56" s="1238" t="s">
        <v>191</v>
      </c>
      <c r="AJ56" s="1042"/>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229" t="s">
        <v>141</v>
      </c>
      <c r="T57" s="1230"/>
      <c r="U57" s="1230"/>
      <c r="V57" s="1230"/>
      <c r="W57" s="1230"/>
      <c r="X57" s="1231"/>
      <c r="Y57" s="1153" t="s">
        <v>315</v>
      </c>
      <c r="Z57" s="1154"/>
      <c r="AA57" s="1154"/>
      <c r="AB57" s="1154"/>
      <c r="AC57" s="1154"/>
      <c r="AD57" s="1155"/>
      <c r="AE57" s="1153" t="s">
        <v>142</v>
      </c>
      <c r="AF57" s="1154"/>
      <c r="AG57" s="1154"/>
      <c r="AH57" s="1154"/>
      <c r="AI57" s="1154"/>
      <c r="AJ57" s="1155"/>
      <c r="AL57" s="71"/>
      <c r="AM57" s="71" t="s">
        <v>216</v>
      </c>
      <c r="AT57" s="59"/>
    </row>
    <row r="58" spans="1:52" ht="21.75" customHeight="1" thickBot="1">
      <c r="A58" s="1228"/>
      <c r="B58" s="1184" t="s">
        <v>351</v>
      </c>
      <c r="C58" s="1185"/>
      <c r="D58" s="1185"/>
      <c r="E58" s="1185"/>
      <c r="F58" s="1185"/>
      <c r="G58" s="1185"/>
      <c r="H58" s="1185"/>
      <c r="I58" s="1185"/>
      <c r="J58" s="1185"/>
      <c r="K58" s="1185"/>
      <c r="L58" s="1185"/>
      <c r="M58" s="1185"/>
      <c r="N58" s="1185"/>
      <c r="O58" s="1185"/>
      <c r="P58" s="1185"/>
      <c r="Q58" s="1185"/>
      <c r="R58" s="1186"/>
      <c r="S58" s="1159"/>
      <c r="T58" s="1160"/>
      <c r="U58" s="1160"/>
      <c r="V58" s="1160"/>
      <c r="W58" s="1161"/>
      <c r="X58" s="305" t="s">
        <v>274</v>
      </c>
      <c r="Y58" s="1159"/>
      <c r="Z58" s="1160"/>
      <c r="AA58" s="1160"/>
      <c r="AB58" s="1160"/>
      <c r="AC58" s="1161"/>
      <c r="AD58" s="306" t="s">
        <v>274</v>
      </c>
      <c r="AE58" s="1159"/>
      <c r="AF58" s="1160"/>
      <c r="AG58" s="1160"/>
      <c r="AH58" s="1160"/>
      <c r="AI58" s="1161"/>
      <c r="AJ58" s="307" t="s">
        <v>2</v>
      </c>
      <c r="AM58" s="71" t="s">
        <v>154</v>
      </c>
      <c r="AU58" s="59"/>
    </row>
    <row r="59" spans="1:52" ht="21.75" customHeight="1" thickBot="1">
      <c r="A59" s="1228"/>
      <c r="B59" s="308" t="s">
        <v>352</v>
      </c>
      <c r="C59" s="309"/>
      <c r="D59" s="309"/>
      <c r="E59" s="309"/>
      <c r="F59" s="309"/>
      <c r="G59" s="309"/>
      <c r="H59" s="309"/>
      <c r="I59" s="309"/>
      <c r="J59" s="309"/>
      <c r="K59" s="309"/>
      <c r="L59" s="310"/>
      <c r="M59" s="310"/>
      <c r="N59" s="310"/>
      <c r="O59" s="310"/>
      <c r="P59" s="310"/>
      <c r="Q59" s="310"/>
      <c r="R59" s="311"/>
      <c r="S59" s="1162"/>
      <c r="T59" s="1163"/>
      <c r="U59" s="1163"/>
      <c r="V59" s="1163"/>
      <c r="W59" s="1164"/>
      <c r="X59" s="312" t="s">
        <v>482</v>
      </c>
      <c r="Y59" s="1162"/>
      <c r="Z59" s="1163"/>
      <c r="AA59" s="1163"/>
      <c r="AB59" s="1163"/>
      <c r="AC59" s="1164"/>
      <c r="AD59" s="313" t="s">
        <v>482</v>
      </c>
      <c r="AE59" s="1162"/>
      <c r="AF59" s="1163"/>
      <c r="AG59" s="1163"/>
      <c r="AH59" s="1163"/>
      <c r="AI59" s="1164"/>
      <c r="AJ59" s="314" t="s">
        <v>39</v>
      </c>
      <c r="AM59" s="71" t="s">
        <v>159</v>
      </c>
      <c r="AU59" s="59"/>
    </row>
    <row r="60" spans="1:52" ht="21.75" customHeight="1" thickBot="1">
      <c r="A60" s="1228"/>
      <c r="B60" s="315" t="s">
        <v>353</v>
      </c>
      <c r="C60" s="316"/>
      <c r="D60" s="316"/>
      <c r="E60" s="316"/>
      <c r="F60" s="316"/>
      <c r="G60" s="316"/>
      <c r="H60" s="316"/>
      <c r="I60" s="316"/>
      <c r="J60" s="316"/>
      <c r="K60" s="316"/>
      <c r="L60" s="317"/>
      <c r="M60" s="317"/>
      <c r="N60" s="317"/>
      <c r="O60" s="317"/>
      <c r="P60" s="317"/>
      <c r="Q60" s="317"/>
      <c r="R60" s="317"/>
      <c r="S60" s="1199"/>
      <c r="T60" s="1200"/>
      <c r="U60" s="1200"/>
      <c r="V60" s="1200"/>
      <c r="W60" s="1201"/>
      <c r="X60" s="312" t="s">
        <v>482</v>
      </c>
      <c r="Y60" s="1199"/>
      <c r="Z60" s="1200"/>
      <c r="AA60" s="1200"/>
      <c r="AB60" s="1200"/>
      <c r="AC60" s="1201"/>
      <c r="AD60" s="313" t="s">
        <v>482</v>
      </c>
      <c r="AE60" s="1199"/>
      <c r="AF60" s="1200"/>
      <c r="AG60" s="1200"/>
      <c r="AH60" s="1200"/>
      <c r="AI60" s="1201"/>
      <c r="AJ60" s="314" t="s">
        <v>39</v>
      </c>
      <c r="AM60" s="71" t="s">
        <v>215</v>
      </c>
      <c r="AU60" s="59"/>
    </row>
    <row r="61" spans="1:52" ht="21.75" customHeight="1" thickBot="1">
      <c r="A61" s="1228"/>
      <c r="B61" s="315" t="s">
        <v>354</v>
      </c>
      <c r="C61" s="318"/>
      <c r="D61" s="318"/>
      <c r="E61" s="318"/>
      <c r="F61" s="318"/>
      <c r="G61" s="318"/>
      <c r="H61" s="318"/>
      <c r="I61" s="318"/>
      <c r="J61" s="318"/>
      <c r="K61" s="318"/>
      <c r="L61" s="286"/>
      <c r="M61" s="286"/>
      <c r="N61" s="286"/>
      <c r="O61" s="286"/>
      <c r="P61" s="286"/>
      <c r="Q61" s="286"/>
      <c r="R61" s="286"/>
      <c r="S61" s="1156" t="str">
        <f>IFERROR(ROUND(S58/S59,),"")</f>
        <v/>
      </c>
      <c r="T61" s="1157"/>
      <c r="U61" s="1157"/>
      <c r="V61" s="1157"/>
      <c r="W61" s="1158"/>
      <c r="X61" s="312" t="s">
        <v>2</v>
      </c>
      <c r="Y61" s="1156" t="str">
        <f>IFERROR(ROUND(Y58/Y59,),"")</f>
        <v/>
      </c>
      <c r="Z61" s="1157"/>
      <c r="AA61" s="1157"/>
      <c r="AB61" s="1157"/>
      <c r="AC61" s="1158"/>
      <c r="AD61" s="312" t="s">
        <v>2</v>
      </c>
      <c r="AE61" s="1156" t="str">
        <f>IFERROR(ROUND(AE58/AE59,),"")</f>
        <v/>
      </c>
      <c r="AF61" s="1157"/>
      <c r="AG61" s="1157"/>
      <c r="AH61" s="1157"/>
      <c r="AI61" s="1158"/>
      <c r="AJ61" s="314" t="s">
        <v>2</v>
      </c>
      <c r="AM61" s="71" t="s">
        <v>280</v>
      </c>
      <c r="AU61" s="59"/>
    </row>
    <row r="62" spans="1:52" ht="18" customHeight="1">
      <c r="A62" s="1228"/>
      <c r="B62" s="1209" t="s">
        <v>355</v>
      </c>
      <c r="C62" s="1210"/>
      <c r="D62" s="1210"/>
      <c r="E62" s="1210"/>
      <c r="F62" s="1210"/>
      <c r="G62" s="1210"/>
      <c r="H62" s="1210"/>
      <c r="I62" s="1210"/>
      <c r="J62" s="1210"/>
      <c r="K62" s="319"/>
      <c r="L62" s="320" t="s">
        <v>273</v>
      </c>
      <c r="M62" s="321"/>
      <c r="N62" s="321"/>
      <c r="O62" s="321"/>
      <c r="P62" s="321"/>
      <c r="Q62" s="321"/>
      <c r="R62" s="321"/>
      <c r="S62" s="1151">
        <f>CEILING(AP63,1)</f>
        <v>0</v>
      </c>
      <c r="T62" s="1152"/>
      <c r="U62" s="1152"/>
      <c r="V62" s="1152"/>
      <c r="W62" s="1152"/>
      <c r="X62" s="322" t="s">
        <v>274</v>
      </c>
      <c r="Y62" s="1220"/>
      <c r="Z62" s="1221"/>
      <c r="AA62" s="1221"/>
      <c r="AB62" s="1221"/>
      <c r="AC62" s="1221"/>
      <c r="AD62" s="1222"/>
      <c r="AE62" s="1206"/>
      <c r="AF62" s="1207"/>
      <c r="AG62" s="1207"/>
      <c r="AH62" s="1207"/>
      <c r="AI62" s="1207"/>
      <c r="AJ62" s="1208"/>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228"/>
      <c r="B63" s="996"/>
      <c r="C63" s="997"/>
      <c r="D63" s="997"/>
      <c r="E63" s="997"/>
      <c r="F63" s="997"/>
      <c r="G63" s="997"/>
      <c r="H63" s="997"/>
      <c r="I63" s="997"/>
      <c r="J63" s="997"/>
      <c r="K63" s="323"/>
      <c r="L63" s="316"/>
      <c r="M63" s="324" t="s">
        <v>205</v>
      </c>
      <c r="N63" s="1219">
        <f>T63</f>
        <v>0</v>
      </c>
      <c r="O63" s="1219"/>
      <c r="P63" s="1219"/>
      <c r="Q63" s="324" t="s">
        <v>274</v>
      </c>
      <c r="R63" s="325" t="s">
        <v>275</v>
      </c>
      <c r="S63" s="326" t="s">
        <v>205</v>
      </c>
      <c r="T63" s="1113">
        <f>S60*S62*12</f>
        <v>0</v>
      </c>
      <c r="U63" s="1113"/>
      <c r="V63" s="1113"/>
      <c r="W63" s="327" t="s">
        <v>274</v>
      </c>
      <c r="X63" s="328" t="s">
        <v>275</v>
      </c>
      <c r="Y63" s="1220"/>
      <c r="Z63" s="1221"/>
      <c r="AA63" s="1221"/>
      <c r="AB63" s="1221"/>
      <c r="AC63" s="1221"/>
      <c r="AD63" s="1222"/>
      <c r="AE63" s="1206"/>
      <c r="AF63" s="1207"/>
      <c r="AG63" s="1207"/>
      <c r="AH63" s="1207"/>
      <c r="AI63" s="1207"/>
      <c r="AJ63" s="1208"/>
      <c r="AN63" s="80" t="s">
        <v>156</v>
      </c>
      <c r="AO63" s="80" t="s">
        <v>149</v>
      </c>
      <c r="AP63" s="81">
        <f>IFERROR(AB49/(S60*12),0)</f>
        <v>0</v>
      </c>
      <c r="AQ63" s="82"/>
      <c r="AR63" s="81"/>
      <c r="AS63" s="77"/>
      <c r="AT63" s="83"/>
      <c r="AU63" s="77"/>
      <c r="AV63" s="84" t="s">
        <v>269</v>
      </c>
      <c r="AW63" s="77"/>
      <c r="AX63" s="77"/>
      <c r="AY63" s="77"/>
      <c r="AZ63" s="79"/>
    </row>
    <row r="64" spans="1:52" ht="18" customHeight="1" thickBot="1">
      <c r="A64" s="1228"/>
      <c r="B64" s="996"/>
      <c r="C64" s="997"/>
      <c r="D64" s="997"/>
      <c r="E64" s="997"/>
      <c r="F64" s="997"/>
      <c r="G64" s="997"/>
      <c r="H64" s="997"/>
      <c r="I64" s="997"/>
      <c r="J64" s="997"/>
      <c r="K64" s="319"/>
      <c r="L64" s="320" t="s">
        <v>276</v>
      </c>
      <c r="M64" s="321"/>
      <c r="N64" s="321"/>
      <c r="O64" s="321"/>
      <c r="P64" s="321"/>
      <c r="Q64" s="321"/>
      <c r="R64" s="321"/>
      <c r="S64" s="1149" t="e">
        <f>IF((CEILING(AP66,1)-AP66)-2*(CEILING(AQ66,1)-AQ66)&gt;=0,CEILING(AP66,1),CEILING(AP66+AU67/S60/12,1))</f>
        <v>#VALUE!</v>
      </c>
      <c r="T64" s="1150"/>
      <c r="U64" s="1150"/>
      <c r="V64" s="1150"/>
      <c r="W64" s="1150"/>
      <c r="X64" s="329" t="s">
        <v>274</v>
      </c>
      <c r="Y64" s="1149" t="e">
        <f>IF((CEILING(AP66,1)-AP66)-2*(CEILING(AQ66,1)-AQ66)&gt;=0,CEILING(AQ66,1),FLOOR(AQ66,1))</f>
        <v>#VALUE!</v>
      </c>
      <c r="Z64" s="1150"/>
      <c r="AA64" s="1150"/>
      <c r="AB64" s="1150"/>
      <c r="AC64" s="1150"/>
      <c r="AD64" s="329" t="s">
        <v>274</v>
      </c>
      <c r="AE64" s="1239"/>
      <c r="AF64" s="1240"/>
      <c r="AG64" s="1240"/>
      <c r="AH64" s="1240"/>
      <c r="AI64" s="1240"/>
      <c r="AJ64" s="1241"/>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228"/>
      <c r="B65" s="996"/>
      <c r="C65" s="997"/>
      <c r="D65" s="997"/>
      <c r="E65" s="997"/>
      <c r="F65" s="997"/>
      <c r="G65" s="997"/>
      <c r="H65" s="997"/>
      <c r="I65" s="997"/>
      <c r="J65" s="997"/>
      <c r="K65" s="323"/>
      <c r="L65" s="316"/>
      <c r="M65" s="324" t="s">
        <v>205</v>
      </c>
      <c r="N65" s="1219" t="e">
        <f>SUM(T65,Z65)</f>
        <v>#VALUE!</v>
      </c>
      <c r="O65" s="1219"/>
      <c r="P65" s="1219"/>
      <c r="Q65" s="324" t="s">
        <v>274</v>
      </c>
      <c r="R65" s="325" t="s">
        <v>275</v>
      </c>
      <c r="S65" s="330" t="s">
        <v>205</v>
      </c>
      <c r="T65" s="1219" t="e">
        <f>S60*S64*12</f>
        <v>#VALUE!</v>
      </c>
      <c r="U65" s="1219"/>
      <c r="V65" s="1219"/>
      <c r="W65" s="324" t="s">
        <v>274</v>
      </c>
      <c r="X65" s="331" t="s">
        <v>275</v>
      </c>
      <c r="Y65" s="330" t="s">
        <v>205</v>
      </c>
      <c r="Z65" s="1219" t="e">
        <f>Y60*Y64*12</f>
        <v>#VALUE!</v>
      </c>
      <c r="AA65" s="1219"/>
      <c r="AB65" s="1219"/>
      <c r="AC65" s="324" t="s">
        <v>274</v>
      </c>
      <c r="AD65" s="331" t="s">
        <v>275</v>
      </c>
      <c r="AE65" s="1242"/>
      <c r="AF65" s="1243"/>
      <c r="AG65" s="1243"/>
      <c r="AH65" s="1243"/>
      <c r="AI65" s="1243"/>
      <c r="AJ65" s="1244"/>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228"/>
      <c r="B66" s="996"/>
      <c r="C66" s="997"/>
      <c r="D66" s="997"/>
      <c r="E66" s="997"/>
      <c r="F66" s="997"/>
      <c r="G66" s="997"/>
      <c r="H66" s="997"/>
      <c r="I66" s="997"/>
      <c r="J66" s="997"/>
      <c r="K66" s="332"/>
      <c r="L66" s="320" t="s">
        <v>277</v>
      </c>
      <c r="M66" s="321"/>
      <c r="N66" s="321"/>
      <c r="O66" s="321"/>
      <c r="P66" s="321"/>
      <c r="Q66" s="321"/>
      <c r="R66" s="321"/>
      <c r="S66" s="1151" t="e">
        <f>IF((CEILING(AP69,1)-AP69)-2*(CEILING(AQ69,1)-AQ69)&gt;=0,CEILING(AP69,1),CEILING(AP69+(AU69+AU70)/S60/12,1))</f>
        <v>#VALUE!</v>
      </c>
      <c r="T66" s="1152"/>
      <c r="U66" s="1152"/>
      <c r="V66" s="1152"/>
      <c r="W66" s="1152"/>
      <c r="X66" s="322" t="s">
        <v>274</v>
      </c>
      <c r="Y66" s="1151" t="e">
        <f>IF((CEILING(AP69,1)-AP69)-2*(CEILING(AQ69,1)-AQ69)&gt;=0,CEILING(AQ69,1),FLOOR(AQ69,1))</f>
        <v>#VALUE!</v>
      </c>
      <c r="Z66" s="1152"/>
      <c r="AA66" s="1152"/>
      <c r="AB66" s="1152"/>
      <c r="AC66" s="1152"/>
      <c r="AD66" s="322" t="s">
        <v>274</v>
      </c>
      <c r="AE66" s="1152" t="e">
        <f>IF(Y66-2*(CEILING(AR69,1))&gt;=0,CEILING(AR69,1),FLOOR(AR69,1))</f>
        <v>#VALUE!</v>
      </c>
      <c r="AF66" s="1152"/>
      <c r="AG66" s="1152"/>
      <c r="AH66" s="1152"/>
      <c r="AI66" s="1152"/>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996"/>
      <c r="C67" s="997"/>
      <c r="D67" s="997"/>
      <c r="E67" s="997"/>
      <c r="F67" s="997"/>
      <c r="G67" s="997"/>
      <c r="H67" s="997"/>
      <c r="I67" s="997"/>
      <c r="J67" s="997"/>
      <c r="K67" s="323"/>
      <c r="L67" s="318"/>
      <c r="M67" s="327" t="s">
        <v>205</v>
      </c>
      <c r="N67" s="1113" t="e">
        <f>SUM(T67,Z67,AF67)</f>
        <v>#VALUE!</v>
      </c>
      <c r="O67" s="1113"/>
      <c r="P67" s="1113"/>
      <c r="Q67" s="327" t="s">
        <v>274</v>
      </c>
      <c r="R67" s="335" t="s">
        <v>275</v>
      </c>
      <c r="S67" s="326" t="s">
        <v>205</v>
      </c>
      <c r="T67" s="1113" t="e">
        <f>S60*S66*12</f>
        <v>#VALUE!</v>
      </c>
      <c r="U67" s="1113"/>
      <c r="V67" s="1113"/>
      <c r="W67" s="327" t="s">
        <v>274</v>
      </c>
      <c r="X67" s="331" t="s">
        <v>275</v>
      </c>
      <c r="Y67" s="326" t="s">
        <v>205</v>
      </c>
      <c r="Z67" s="1113" t="e">
        <f>Y60*Y66*12</f>
        <v>#VALUE!</v>
      </c>
      <c r="AA67" s="1113"/>
      <c r="AB67" s="1113"/>
      <c r="AC67" s="327" t="s">
        <v>274</v>
      </c>
      <c r="AD67" s="331" t="s">
        <v>275</v>
      </c>
      <c r="AE67" s="327" t="s">
        <v>205</v>
      </c>
      <c r="AF67" s="1113" t="e">
        <f>AE60*AE66*12</f>
        <v>#VALUE!</v>
      </c>
      <c r="AG67" s="1113"/>
      <c r="AH67" s="1113"/>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996"/>
      <c r="C68" s="997"/>
      <c r="D68" s="997"/>
      <c r="E68" s="997"/>
      <c r="F68" s="997"/>
      <c r="G68" s="997"/>
      <c r="H68" s="997"/>
      <c r="I68" s="997"/>
      <c r="J68" s="997"/>
      <c r="K68" s="332"/>
      <c r="L68" s="320" t="s">
        <v>278</v>
      </c>
      <c r="M68" s="321"/>
      <c r="N68" s="321"/>
      <c r="O68" s="321"/>
      <c r="P68" s="321"/>
      <c r="Q68" s="321"/>
      <c r="R68" s="321"/>
      <c r="S68" s="1211"/>
      <c r="T68" s="1212"/>
      <c r="U68" s="1212"/>
      <c r="V68" s="1212"/>
      <c r="W68" s="1213"/>
      <c r="X68" s="318" t="s">
        <v>274</v>
      </c>
      <c r="Y68" s="1211"/>
      <c r="Z68" s="1212"/>
      <c r="AA68" s="1212"/>
      <c r="AB68" s="1212"/>
      <c r="AC68" s="1213"/>
      <c r="AD68" s="337" t="s">
        <v>274</v>
      </c>
      <c r="AE68" s="1211"/>
      <c r="AF68" s="1212"/>
      <c r="AG68" s="1212"/>
      <c r="AH68" s="1212"/>
      <c r="AI68" s="1213"/>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998"/>
      <c r="C69" s="999"/>
      <c r="D69" s="999"/>
      <c r="E69" s="999"/>
      <c r="F69" s="999"/>
      <c r="G69" s="999"/>
      <c r="H69" s="999"/>
      <c r="I69" s="997"/>
      <c r="J69" s="997"/>
      <c r="K69" s="339"/>
      <c r="L69" s="318"/>
      <c r="M69" s="340" t="s">
        <v>205</v>
      </c>
      <c r="N69" s="1112">
        <f>SUM(T69,Z69,AF69)</f>
        <v>0</v>
      </c>
      <c r="O69" s="1112"/>
      <c r="P69" s="1112"/>
      <c r="Q69" s="340" t="s">
        <v>274</v>
      </c>
      <c r="R69" s="341" t="s">
        <v>275</v>
      </c>
      <c r="S69" s="342" t="s">
        <v>205</v>
      </c>
      <c r="T69" s="1112">
        <f>S60*S68*12</f>
        <v>0</v>
      </c>
      <c r="U69" s="1112"/>
      <c r="V69" s="1112"/>
      <c r="W69" s="340" t="s">
        <v>274</v>
      </c>
      <c r="X69" s="343" t="s">
        <v>275</v>
      </c>
      <c r="Y69" s="340" t="s">
        <v>205</v>
      </c>
      <c r="Z69" s="1112">
        <f>Y60*Y68*12</f>
        <v>0</v>
      </c>
      <c r="AA69" s="1112"/>
      <c r="AB69" s="1112"/>
      <c r="AC69" s="340" t="s">
        <v>274</v>
      </c>
      <c r="AD69" s="343" t="s">
        <v>275</v>
      </c>
      <c r="AE69" s="340" t="s">
        <v>205</v>
      </c>
      <c r="AF69" s="1112">
        <f>AE60*AE68*12</f>
        <v>0</v>
      </c>
      <c r="AG69" s="1112"/>
      <c r="AH69" s="1112"/>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46"/>
      <c r="Y70" s="1147"/>
      <c r="Z70" s="349" t="s">
        <v>83</v>
      </c>
      <c r="AA70" s="350"/>
      <c r="AB70" s="350"/>
      <c r="AC70" s="1148"/>
      <c r="AD70" s="1148"/>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003" t="s">
        <v>317</v>
      </c>
      <c r="E74" s="1003"/>
      <c r="F74" s="1003"/>
      <c r="G74" s="1003"/>
      <c r="H74" s="1003"/>
      <c r="I74" s="1003"/>
      <c r="J74" s="1003"/>
      <c r="K74" s="1003"/>
      <c r="L74" s="1003"/>
      <c r="M74" s="1003"/>
      <c r="N74" s="1003"/>
      <c r="O74" s="1003"/>
      <c r="P74" s="1003"/>
      <c r="Q74" s="1003"/>
      <c r="R74" s="1003"/>
      <c r="S74" s="1003"/>
      <c r="T74" s="1003"/>
      <c r="U74" s="1003"/>
      <c r="V74" s="1003"/>
      <c r="W74" s="1003"/>
      <c r="X74" s="1003"/>
      <c r="Y74" s="1003"/>
      <c r="Z74" s="1003"/>
      <c r="AA74" s="1003"/>
      <c r="AB74" s="1003"/>
      <c r="AC74" s="1003"/>
      <c r="AD74" s="1003"/>
      <c r="AE74" s="1003"/>
      <c r="AF74" s="1003"/>
      <c r="AG74" s="1003"/>
      <c r="AH74" s="1003"/>
      <c r="AI74" s="1003"/>
      <c r="AJ74" s="358"/>
      <c r="AL74" s="125"/>
      <c r="AM74" s="126"/>
      <c r="AN74" s="127"/>
      <c r="AO74" s="127"/>
      <c r="AP74" s="127"/>
      <c r="AQ74" s="127"/>
      <c r="AR74" s="128"/>
      <c r="AT74" s="58"/>
    </row>
    <row r="75" spans="1:74" s="56" customFormat="1" ht="18" customHeight="1" thickBot="1">
      <c r="A75" s="363"/>
      <c r="B75" s="364"/>
      <c r="C75" s="365"/>
      <c r="D75" s="366" t="s">
        <v>68</v>
      </c>
      <c r="E75" s="367"/>
      <c r="F75" s="1140"/>
      <c r="G75" s="1140"/>
      <c r="H75" s="1140"/>
      <c r="I75" s="1140"/>
      <c r="J75" s="1140"/>
      <c r="K75" s="1140"/>
      <c r="L75" s="1140"/>
      <c r="M75" s="1140"/>
      <c r="N75" s="1140"/>
      <c r="O75" s="1140"/>
      <c r="P75" s="1140"/>
      <c r="Q75" s="1140"/>
      <c r="R75" s="1140"/>
      <c r="S75" s="1140"/>
      <c r="T75" s="1140"/>
      <c r="U75" s="1140"/>
      <c r="V75" s="1140"/>
      <c r="W75" s="1140"/>
      <c r="X75" s="1140"/>
      <c r="Y75" s="1140"/>
      <c r="Z75" s="1140"/>
      <c r="AA75" s="1140"/>
      <c r="AB75" s="1140"/>
      <c r="AC75" s="1140"/>
      <c r="AD75" s="1140"/>
      <c r="AE75" s="1140"/>
      <c r="AF75" s="1140"/>
      <c r="AG75" s="1140"/>
      <c r="AH75" s="1140"/>
      <c r="AI75" s="1140"/>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985"/>
      <c r="Q76" s="985"/>
      <c r="R76" s="268" t="s">
        <v>12</v>
      </c>
      <c r="S76" s="985"/>
      <c r="T76" s="985"/>
      <c r="U76" s="268" t="s">
        <v>13</v>
      </c>
      <c r="V76" s="1004" t="s">
        <v>14</v>
      </c>
      <c r="W76" s="1004"/>
      <c r="X76" s="268" t="s">
        <v>34</v>
      </c>
      <c r="Y76" s="268"/>
      <c r="Z76" s="985"/>
      <c r="AA76" s="985"/>
      <c r="AB76" s="268" t="s">
        <v>12</v>
      </c>
      <c r="AC76" s="985"/>
      <c r="AD76" s="985"/>
      <c r="AE76" s="268" t="s">
        <v>13</v>
      </c>
      <c r="AF76" s="268" t="s">
        <v>188</v>
      </c>
      <c r="AG76" s="268" t="str">
        <f>IF(P76&gt;=1,(Z76*12+AC76)-(P76*12+S76)+1,"")</f>
        <v/>
      </c>
      <c r="AH76" s="1004" t="s">
        <v>189</v>
      </c>
      <c r="AI76" s="10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990" t="s">
        <v>318</v>
      </c>
      <c r="C79" s="990"/>
      <c r="D79" s="990"/>
      <c r="E79" s="990"/>
      <c r="F79" s="990"/>
      <c r="G79" s="990"/>
      <c r="H79" s="990"/>
      <c r="I79" s="990"/>
      <c r="J79" s="990"/>
      <c r="K79" s="990"/>
      <c r="L79" s="990"/>
      <c r="M79" s="990"/>
      <c r="N79" s="990"/>
      <c r="O79" s="990"/>
      <c r="P79" s="990"/>
      <c r="Q79" s="990"/>
      <c r="R79" s="990"/>
      <c r="S79" s="990"/>
      <c r="T79" s="990"/>
      <c r="U79" s="990"/>
      <c r="V79" s="990"/>
      <c r="W79" s="990"/>
      <c r="X79" s="990"/>
      <c r="Y79" s="990"/>
      <c r="Z79" s="990"/>
      <c r="AA79" s="990"/>
      <c r="AB79" s="990"/>
      <c r="AC79" s="990"/>
      <c r="AD79" s="990"/>
      <c r="AE79" s="990"/>
      <c r="AF79" s="990"/>
      <c r="AG79" s="990"/>
      <c r="AH79" s="990"/>
      <c r="AI79" s="990"/>
      <c r="AJ79" s="990"/>
    </row>
    <row r="80" spans="1:74" s="56" customFormat="1" ht="77.25" customHeight="1">
      <c r="A80" s="376" t="s">
        <v>108</v>
      </c>
      <c r="B80" s="990" t="s">
        <v>519</v>
      </c>
      <c r="C80" s="990"/>
      <c r="D80" s="990"/>
      <c r="E80" s="990"/>
      <c r="F80" s="990"/>
      <c r="G80" s="990"/>
      <c r="H80" s="990"/>
      <c r="I80" s="990"/>
      <c r="J80" s="990"/>
      <c r="K80" s="990"/>
      <c r="L80" s="990"/>
      <c r="M80" s="990"/>
      <c r="N80" s="990"/>
      <c r="O80" s="990"/>
      <c r="P80" s="990"/>
      <c r="Q80" s="990"/>
      <c r="R80" s="990"/>
      <c r="S80" s="990"/>
      <c r="T80" s="990"/>
      <c r="U80" s="990"/>
      <c r="V80" s="990"/>
      <c r="W80" s="990"/>
      <c r="X80" s="990"/>
      <c r="Y80" s="990"/>
      <c r="Z80" s="990"/>
      <c r="AA80" s="990"/>
      <c r="AB80" s="990"/>
      <c r="AC80" s="990"/>
      <c r="AD80" s="990"/>
      <c r="AE80" s="990"/>
      <c r="AF80" s="990"/>
      <c r="AG80" s="990"/>
      <c r="AH80" s="990"/>
      <c r="AI80" s="990"/>
      <c r="AJ80" s="990"/>
      <c r="AM80" s="986"/>
      <c r="AN80" s="986"/>
      <c r="AO80" s="986"/>
      <c r="AP80" s="986"/>
      <c r="AQ80" s="986"/>
      <c r="AR80" s="986"/>
      <c r="AS80" s="986"/>
      <c r="AT80" s="986"/>
      <c r="AU80" s="986"/>
      <c r="AV80" s="986"/>
      <c r="AW80" s="986"/>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194" t="s">
        <v>193</v>
      </c>
      <c r="C81" s="1194"/>
      <c r="D81" s="1194"/>
      <c r="E81" s="1194"/>
      <c r="F81" s="1194"/>
      <c r="G81" s="1194"/>
      <c r="H81" s="1194"/>
      <c r="I81" s="1194"/>
      <c r="J81" s="1194"/>
      <c r="K81" s="1194"/>
      <c r="L81" s="1194"/>
      <c r="M81" s="1194"/>
      <c r="N81" s="1194"/>
      <c r="O81" s="1194"/>
      <c r="P81" s="1194"/>
      <c r="Q81" s="1194"/>
      <c r="R81" s="1194"/>
      <c r="S81" s="1194"/>
      <c r="T81" s="1194"/>
      <c r="U81" s="1194"/>
      <c r="V81" s="1194"/>
      <c r="W81" s="1194"/>
      <c r="X81" s="1194"/>
      <c r="Y81" s="1194"/>
      <c r="Z81" s="1194"/>
      <c r="AA81" s="1194"/>
      <c r="AB81" s="1194"/>
      <c r="AC81" s="1194"/>
      <c r="AD81" s="1194"/>
      <c r="AE81" s="1194"/>
      <c r="AF81" s="1194"/>
      <c r="AG81" s="1194"/>
      <c r="AH81" s="1194"/>
      <c r="AI81" s="1194"/>
      <c r="AJ81" s="1194"/>
    </row>
    <row r="82" spans="1:37" s="56" customFormat="1" ht="42.75" customHeight="1">
      <c r="A82" s="277" t="s">
        <v>108</v>
      </c>
      <c r="B82" s="989" t="s">
        <v>360</v>
      </c>
      <c r="C82" s="989"/>
      <c r="D82" s="989"/>
      <c r="E82" s="989"/>
      <c r="F82" s="989"/>
      <c r="G82" s="989"/>
      <c r="H82" s="989"/>
      <c r="I82" s="989"/>
      <c r="J82" s="989"/>
      <c r="K82" s="989"/>
      <c r="L82" s="989"/>
      <c r="M82" s="989"/>
      <c r="N82" s="989"/>
      <c r="O82" s="989"/>
      <c r="P82" s="989"/>
      <c r="Q82" s="989"/>
      <c r="R82" s="989"/>
      <c r="S82" s="989"/>
      <c r="T82" s="989"/>
      <c r="U82" s="989"/>
      <c r="V82" s="989"/>
      <c r="W82" s="989"/>
      <c r="X82" s="989"/>
      <c r="Y82" s="989"/>
      <c r="Z82" s="989"/>
      <c r="AA82" s="989"/>
      <c r="AB82" s="989"/>
      <c r="AC82" s="989"/>
      <c r="AD82" s="989"/>
      <c r="AE82" s="989"/>
      <c r="AF82" s="989"/>
      <c r="AG82" s="989"/>
      <c r="AH82" s="989"/>
      <c r="AI82" s="989"/>
      <c r="AJ82" s="989"/>
    </row>
    <row r="83" spans="1:37" s="56" customFormat="1" ht="33.75" customHeight="1">
      <c r="A83" s="376" t="s">
        <v>147</v>
      </c>
      <c r="B83" s="1177" t="s">
        <v>321</v>
      </c>
      <c r="C83" s="1177"/>
      <c r="D83" s="1177"/>
      <c r="E83" s="1177"/>
      <c r="F83" s="1177"/>
      <c r="G83" s="1177"/>
      <c r="H83" s="1177"/>
      <c r="I83" s="1177"/>
      <c r="J83" s="1177"/>
      <c r="K83" s="1177"/>
      <c r="L83" s="1177"/>
      <c r="M83" s="1177"/>
      <c r="N83" s="1177"/>
      <c r="O83" s="1177"/>
      <c r="P83" s="1177"/>
      <c r="Q83" s="1177"/>
      <c r="R83" s="1177"/>
      <c r="S83" s="1177"/>
      <c r="T83" s="1177"/>
      <c r="U83" s="1177"/>
      <c r="V83" s="1177"/>
      <c r="W83" s="1177"/>
      <c r="X83" s="1177"/>
      <c r="Y83" s="1177"/>
      <c r="Z83" s="1177"/>
      <c r="AA83" s="1177"/>
      <c r="AB83" s="1177"/>
      <c r="AC83" s="1177"/>
      <c r="AD83" s="1177"/>
      <c r="AE83" s="1177"/>
      <c r="AF83" s="1177"/>
      <c r="AG83" s="1177"/>
      <c r="AH83" s="1177"/>
      <c r="AI83" s="1177"/>
      <c r="AJ83" s="1177"/>
    </row>
    <row r="84" spans="1:37" s="56" customFormat="1" ht="33.75" customHeight="1">
      <c r="A84" s="376" t="s">
        <v>108</v>
      </c>
      <c r="B84" s="990" t="s">
        <v>404</v>
      </c>
      <c r="C84" s="990"/>
      <c r="D84" s="990"/>
      <c r="E84" s="990"/>
      <c r="F84" s="990"/>
      <c r="G84" s="990"/>
      <c r="H84" s="990"/>
      <c r="I84" s="990"/>
      <c r="J84" s="990"/>
      <c r="K84" s="990"/>
      <c r="L84" s="990"/>
      <c r="M84" s="990"/>
      <c r="N84" s="990"/>
      <c r="O84" s="990"/>
      <c r="P84" s="990"/>
      <c r="Q84" s="990"/>
      <c r="R84" s="990"/>
      <c r="S84" s="990"/>
      <c r="T84" s="990"/>
      <c r="U84" s="990"/>
      <c r="V84" s="990"/>
      <c r="W84" s="990"/>
      <c r="X84" s="990"/>
      <c r="Y84" s="990"/>
      <c r="Z84" s="990"/>
      <c r="AA84" s="990"/>
      <c r="AB84" s="990"/>
      <c r="AC84" s="990"/>
      <c r="AD84" s="990"/>
      <c r="AE84" s="990"/>
      <c r="AF84" s="990"/>
      <c r="AG84" s="990"/>
      <c r="AH84" s="990"/>
      <c r="AI84" s="990"/>
      <c r="AJ84" s="99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991" t="s">
        <v>54</v>
      </c>
      <c r="B89" s="992"/>
      <c r="C89" s="992"/>
      <c r="D89" s="11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994" t="s">
        <v>51</v>
      </c>
      <c r="B90" s="995"/>
      <c r="C90" s="995"/>
      <c r="D90" s="995"/>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996"/>
      <c r="B91" s="997"/>
      <c r="C91" s="997"/>
      <c r="D91" s="997"/>
      <c r="E91" s="401"/>
      <c r="F91" s="399" t="s">
        <v>55</v>
      </c>
      <c r="G91" s="398"/>
      <c r="H91" s="398"/>
      <c r="I91" s="398"/>
      <c r="J91" s="398"/>
      <c r="K91" s="402"/>
      <c r="L91" s="399" t="s">
        <v>197</v>
      </c>
      <c r="M91" s="398"/>
      <c r="N91" s="398"/>
      <c r="O91" s="399"/>
      <c r="P91" s="399"/>
      <c r="Q91" s="403"/>
      <c r="R91" s="404"/>
      <c r="S91" s="399" t="s">
        <v>48</v>
      </c>
      <c r="T91" s="399"/>
      <c r="U91" s="399" t="s">
        <v>49</v>
      </c>
      <c r="V91" s="1005"/>
      <c r="W91" s="1005"/>
      <c r="X91" s="1005"/>
      <c r="Y91" s="1005"/>
      <c r="Z91" s="1005"/>
      <c r="AA91" s="1005"/>
      <c r="AB91" s="1005"/>
      <c r="AC91" s="1005"/>
      <c r="AD91" s="1005"/>
      <c r="AE91" s="1005"/>
      <c r="AF91" s="1005"/>
      <c r="AG91" s="1005"/>
      <c r="AH91" s="1005"/>
      <c r="AI91" s="1005"/>
      <c r="AJ91" s="405" t="s">
        <v>50</v>
      </c>
      <c r="AK91" s="57"/>
    </row>
    <row r="92" spans="1:37" s="56" customFormat="1" ht="18" customHeight="1" thickBot="1">
      <c r="A92" s="996"/>
      <c r="B92" s="997"/>
      <c r="C92" s="997"/>
      <c r="D92" s="99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996"/>
      <c r="B93" s="997"/>
      <c r="C93" s="997"/>
      <c r="D93" s="997"/>
      <c r="E93" s="1077"/>
      <c r="F93" s="1078"/>
      <c r="G93" s="1078"/>
      <c r="H93" s="1078"/>
      <c r="I93" s="1078"/>
      <c r="J93" s="1078"/>
      <c r="K93" s="1078"/>
      <c r="L93" s="1078"/>
      <c r="M93" s="1078"/>
      <c r="N93" s="1078"/>
      <c r="O93" s="1078"/>
      <c r="P93" s="1078"/>
      <c r="Q93" s="1078"/>
      <c r="R93" s="1078"/>
      <c r="S93" s="1078"/>
      <c r="T93" s="1078"/>
      <c r="U93" s="1078"/>
      <c r="V93" s="1078"/>
      <c r="W93" s="1078"/>
      <c r="X93" s="1078"/>
      <c r="Y93" s="1078"/>
      <c r="Z93" s="1078"/>
      <c r="AA93" s="1078"/>
      <c r="AB93" s="1078"/>
      <c r="AC93" s="1078"/>
      <c r="AD93" s="1078"/>
      <c r="AE93" s="1078"/>
      <c r="AF93" s="1078"/>
      <c r="AG93" s="1078"/>
      <c r="AH93" s="1078"/>
      <c r="AI93" s="1078"/>
      <c r="AJ93" s="1079"/>
      <c r="AK93" s="57"/>
    </row>
    <row r="94" spans="1:37" s="56" customFormat="1" ht="12">
      <c r="A94" s="996"/>
      <c r="B94" s="997"/>
      <c r="C94" s="997"/>
      <c r="D94" s="99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996"/>
      <c r="B95" s="997"/>
      <c r="C95" s="997"/>
      <c r="D95" s="99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998"/>
      <c r="B96" s="999"/>
      <c r="C96" s="999"/>
      <c r="D96" s="999"/>
      <c r="E96" s="412" t="s">
        <v>199</v>
      </c>
      <c r="F96" s="290"/>
      <c r="G96" s="290"/>
      <c r="H96" s="290"/>
      <c r="I96" s="290"/>
      <c r="J96" s="290"/>
      <c r="K96" s="290"/>
      <c r="L96" s="1000" t="s">
        <v>201</v>
      </c>
      <c r="M96" s="1001"/>
      <c r="N96" s="1001"/>
      <c r="O96" s="1083"/>
      <c r="P96" s="1083"/>
      <c r="Q96" s="413" t="s">
        <v>5</v>
      </c>
      <c r="R96" s="1083"/>
      <c r="S96" s="1083"/>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991" t="s">
        <v>163</v>
      </c>
      <c r="B99" s="992"/>
      <c r="C99" s="992"/>
      <c r="D99" s="993"/>
      <c r="E99" s="1118"/>
      <c r="F99" s="1119"/>
      <c r="G99" s="1119"/>
      <c r="H99" s="1119"/>
      <c r="I99" s="1119"/>
      <c r="J99" s="1119"/>
      <c r="K99" s="1119"/>
      <c r="L99" s="1119"/>
      <c r="M99" s="1119"/>
      <c r="N99" s="1119"/>
      <c r="O99" s="1119"/>
      <c r="P99" s="1119"/>
      <c r="Q99" s="1119"/>
      <c r="R99" s="1119"/>
      <c r="S99" s="1119"/>
      <c r="T99" s="1119"/>
      <c r="U99" s="1119"/>
      <c r="V99" s="1119"/>
      <c r="W99" s="1119"/>
      <c r="X99" s="1119"/>
      <c r="Y99" s="1119"/>
      <c r="Z99" s="1119"/>
      <c r="AA99" s="1119"/>
      <c r="AB99" s="1119"/>
      <c r="AC99" s="1119"/>
      <c r="AD99" s="1119"/>
      <c r="AE99" s="1119"/>
      <c r="AF99" s="1119"/>
      <c r="AG99" s="1119"/>
      <c r="AH99" s="1119"/>
      <c r="AI99" s="1119"/>
      <c r="AJ99" s="1120"/>
      <c r="AK99" s="57"/>
    </row>
    <row r="100" spans="1:37" s="56" customFormat="1" ht="18" customHeight="1" thickBot="1">
      <c r="A100" s="994" t="s">
        <v>162</v>
      </c>
      <c r="B100" s="995"/>
      <c r="C100" s="995"/>
      <c r="D100" s="1223"/>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998"/>
      <c r="B101" s="999"/>
      <c r="C101" s="999"/>
      <c r="D101" s="1224"/>
      <c r="E101" s="391" t="s">
        <v>208</v>
      </c>
      <c r="F101" s="391"/>
      <c r="G101" s="291"/>
      <c r="H101" s="291"/>
      <c r="I101" s="291"/>
      <c r="J101" s="291"/>
      <c r="K101" s="291"/>
      <c r="L101" s="291"/>
      <c r="M101" s="291"/>
      <c r="N101" s="291"/>
      <c r="O101" s="391"/>
      <c r="P101" s="1080"/>
      <c r="Q101" s="1081"/>
      <c r="R101" s="1081"/>
      <c r="S101" s="1081"/>
      <c r="T101" s="1081"/>
      <c r="U101" s="1081"/>
      <c r="V101" s="1081"/>
      <c r="W101" s="1081"/>
      <c r="X101" s="1081"/>
      <c r="Y101" s="1081"/>
      <c r="Z101" s="1081"/>
      <c r="AA101" s="1081"/>
      <c r="AB101" s="1081"/>
      <c r="AC101" s="1081"/>
      <c r="AD101" s="1081"/>
      <c r="AE101" s="1081"/>
      <c r="AF101" s="1081"/>
      <c r="AG101" s="1081"/>
      <c r="AH101" s="1081"/>
      <c r="AI101" s="1081"/>
      <c r="AJ101" s="1082"/>
      <c r="AK101" s="57"/>
    </row>
    <row r="102" spans="1:37" s="56" customFormat="1" ht="26.25" customHeight="1">
      <c r="A102" s="991" t="s">
        <v>54</v>
      </c>
      <c r="B102" s="992"/>
      <c r="C102" s="992"/>
      <c r="D102" s="11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994" t="s">
        <v>51</v>
      </c>
      <c r="B103" s="995"/>
      <c r="C103" s="995"/>
      <c r="D103" s="995"/>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996"/>
      <c r="B104" s="997"/>
      <c r="C104" s="997"/>
      <c r="D104" s="997"/>
      <c r="E104" s="430"/>
      <c r="F104" s="399" t="s">
        <v>55</v>
      </c>
      <c r="G104" s="398"/>
      <c r="H104" s="398"/>
      <c r="I104" s="398"/>
      <c r="J104" s="398"/>
      <c r="K104" s="431"/>
      <c r="L104" s="399" t="s">
        <v>198</v>
      </c>
      <c r="M104" s="398"/>
      <c r="N104" s="398"/>
      <c r="O104" s="399"/>
      <c r="P104" s="399"/>
      <c r="Q104" s="403"/>
      <c r="R104" s="359"/>
      <c r="S104" s="399" t="s">
        <v>48</v>
      </c>
      <c r="T104" s="399"/>
      <c r="U104" s="399" t="s">
        <v>49</v>
      </c>
      <c r="V104" s="1006"/>
      <c r="W104" s="1006"/>
      <c r="X104" s="1006"/>
      <c r="Y104" s="1006"/>
      <c r="Z104" s="1006"/>
      <c r="AA104" s="1006"/>
      <c r="AB104" s="1006"/>
      <c r="AC104" s="1006"/>
      <c r="AD104" s="1006"/>
      <c r="AE104" s="1006"/>
      <c r="AF104" s="1006"/>
      <c r="AG104" s="1006"/>
      <c r="AH104" s="1006"/>
      <c r="AI104" s="1006"/>
      <c r="AJ104" s="405" t="s">
        <v>50</v>
      </c>
      <c r="AK104" s="57"/>
    </row>
    <row r="105" spans="1:37" s="56" customFormat="1" ht="15.75" customHeight="1" thickBot="1">
      <c r="A105" s="996"/>
      <c r="B105" s="997"/>
      <c r="C105" s="997"/>
      <c r="D105" s="99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996"/>
      <c r="B106" s="997"/>
      <c r="C106" s="997"/>
      <c r="D106" s="997"/>
      <c r="E106" s="1114"/>
      <c r="F106" s="1115"/>
      <c r="G106" s="1115"/>
      <c r="H106" s="1115"/>
      <c r="I106" s="1115"/>
      <c r="J106" s="1115"/>
      <c r="K106" s="1115"/>
      <c r="L106" s="1115"/>
      <c r="M106" s="1115"/>
      <c r="N106" s="1115"/>
      <c r="O106" s="1115"/>
      <c r="P106" s="1115"/>
      <c r="Q106" s="1115"/>
      <c r="R106" s="1115"/>
      <c r="S106" s="1115"/>
      <c r="T106" s="1115"/>
      <c r="U106" s="1115"/>
      <c r="V106" s="1115"/>
      <c r="W106" s="1115"/>
      <c r="X106" s="1115"/>
      <c r="Y106" s="1115"/>
      <c r="Z106" s="1115"/>
      <c r="AA106" s="1115"/>
      <c r="AB106" s="1115"/>
      <c r="AC106" s="1115"/>
      <c r="AD106" s="1115"/>
      <c r="AE106" s="1115"/>
      <c r="AF106" s="1115"/>
      <c r="AG106" s="1115"/>
      <c r="AH106" s="1115"/>
      <c r="AI106" s="1115"/>
      <c r="AJ106" s="1116"/>
      <c r="AK106" s="57"/>
    </row>
    <row r="107" spans="1:37" s="56" customFormat="1" ht="12">
      <c r="A107" s="996"/>
      <c r="B107" s="997"/>
      <c r="C107" s="997"/>
      <c r="D107" s="99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996"/>
      <c r="B108" s="997"/>
      <c r="C108" s="997"/>
      <c r="D108" s="99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996"/>
      <c r="B109" s="997"/>
      <c r="C109" s="997"/>
      <c r="D109" s="99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998"/>
      <c r="B110" s="999"/>
      <c r="C110" s="999"/>
      <c r="D110" s="999"/>
      <c r="E110" s="412" t="s">
        <v>199</v>
      </c>
      <c r="F110" s="290"/>
      <c r="G110" s="290"/>
      <c r="H110" s="290"/>
      <c r="I110" s="290"/>
      <c r="J110" s="290"/>
      <c r="K110" s="433"/>
      <c r="L110" s="1000" t="s">
        <v>34</v>
      </c>
      <c r="M110" s="1001"/>
      <c r="N110" s="1049"/>
      <c r="O110" s="1049"/>
      <c r="P110" s="413" t="s">
        <v>5</v>
      </c>
      <c r="Q110" s="1049"/>
      <c r="R110" s="1049"/>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991" t="s">
        <v>228</v>
      </c>
      <c r="B114" s="992"/>
      <c r="C114" s="992"/>
      <c r="D114" s="993"/>
      <c r="E114" s="1050"/>
      <c r="F114" s="1051"/>
      <c r="G114" s="1051"/>
      <c r="H114" s="1051"/>
      <c r="I114" s="1051"/>
      <c r="J114" s="1051"/>
      <c r="K114" s="1051"/>
      <c r="L114" s="1051"/>
      <c r="M114" s="1051"/>
      <c r="N114" s="1051"/>
      <c r="O114" s="1051"/>
      <c r="P114" s="1051"/>
      <c r="Q114" s="1051"/>
      <c r="R114" s="1051"/>
      <c r="S114" s="1051"/>
      <c r="T114" s="1051"/>
      <c r="U114" s="1051"/>
      <c r="V114" s="1051"/>
      <c r="W114" s="1051"/>
      <c r="X114" s="1051"/>
      <c r="Y114" s="1051"/>
      <c r="Z114" s="1051"/>
      <c r="AA114" s="1051"/>
      <c r="AB114" s="1051"/>
      <c r="AC114" s="1051"/>
      <c r="AD114" s="1051"/>
      <c r="AE114" s="1051"/>
      <c r="AF114" s="1051"/>
      <c r="AG114" s="1051"/>
      <c r="AH114" s="1051"/>
      <c r="AI114" s="1051"/>
      <c r="AJ114" s="1052"/>
    </row>
    <row r="115" spans="1:38" s="56" customFormat="1" ht="67.5" customHeight="1" thickBot="1">
      <c r="A115" s="991" t="s">
        <v>326</v>
      </c>
      <c r="B115" s="992"/>
      <c r="C115" s="992"/>
      <c r="D115" s="993"/>
      <c r="E115" s="1050"/>
      <c r="F115" s="1051"/>
      <c r="G115" s="1051"/>
      <c r="H115" s="1051"/>
      <c r="I115" s="1051"/>
      <c r="J115" s="1051"/>
      <c r="K115" s="1051"/>
      <c r="L115" s="1051"/>
      <c r="M115" s="1051"/>
      <c r="N115" s="1051"/>
      <c r="O115" s="1051"/>
      <c r="P115" s="1051"/>
      <c r="Q115" s="1051"/>
      <c r="R115" s="1051"/>
      <c r="S115" s="1051"/>
      <c r="T115" s="1051"/>
      <c r="U115" s="1051"/>
      <c r="V115" s="1051"/>
      <c r="W115" s="1051"/>
      <c r="X115" s="1051"/>
      <c r="Y115" s="1051"/>
      <c r="Z115" s="1051"/>
      <c r="AA115" s="1051"/>
      <c r="AB115" s="1051"/>
      <c r="AC115" s="1051"/>
      <c r="AD115" s="1051"/>
      <c r="AE115" s="1051"/>
      <c r="AF115" s="1051"/>
      <c r="AG115" s="1051"/>
      <c r="AH115" s="1051"/>
      <c r="AI115" s="1051"/>
      <c r="AJ115" s="1052"/>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1046"/>
      <c r="B130" s="473" t="s">
        <v>64</v>
      </c>
      <c r="C130" s="1053" t="s">
        <v>300</v>
      </c>
      <c r="D130" s="1054"/>
      <c r="E130" s="1054"/>
      <c r="F130" s="1054"/>
      <c r="G130" s="1054"/>
      <c r="H130" s="1054"/>
      <c r="I130" s="1054"/>
      <c r="J130" s="1054"/>
      <c r="K130" s="1054"/>
      <c r="L130" s="1054"/>
      <c r="M130" s="1054"/>
      <c r="N130" s="1054"/>
      <c r="O130" s="1054"/>
      <c r="P130" s="1054"/>
      <c r="Q130" s="1054"/>
      <c r="R130" s="1054"/>
      <c r="S130" s="1054"/>
      <c r="T130" s="1054"/>
      <c r="U130" s="1054"/>
      <c r="V130" s="1054"/>
      <c r="W130" s="1054"/>
      <c r="X130" s="1054"/>
      <c r="Y130" s="1054"/>
      <c r="Z130" s="1054"/>
      <c r="AA130" s="1054"/>
      <c r="AB130" s="1054"/>
      <c r="AC130" s="1054"/>
      <c r="AD130" s="1054"/>
      <c r="AE130" s="1054"/>
      <c r="AF130" s="1054"/>
      <c r="AG130" s="1054"/>
      <c r="AH130" s="1054"/>
      <c r="AI130" s="1054"/>
      <c r="AJ130" s="1055"/>
      <c r="AK130" s="57"/>
      <c r="AL130" s="136"/>
    </row>
    <row r="131" spans="1:38" s="56" customFormat="1" ht="15" customHeight="1">
      <c r="A131" s="1047"/>
      <c r="B131" s="1262"/>
      <c r="C131" s="1069" t="s">
        <v>289</v>
      </c>
      <c r="D131" s="977"/>
      <c r="E131" s="977"/>
      <c r="F131" s="977"/>
      <c r="G131" s="977"/>
      <c r="H131" s="977"/>
      <c r="I131" s="977"/>
      <c r="J131" s="1070"/>
      <c r="K131" s="1264"/>
      <c r="L131" s="1254" t="s">
        <v>290</v>
      </c>
      <c r="M131" s="1044" t="s">
        <v>359</v>
      </c>
      <c r="N131" s="997"/>
      <c r="O131" s="997"/>
      <c r="P131" s="997"/>
      <c r="Q131" s="997"/>
      <c r="R131" s="997"/>
      <c r="S131" s="997"/>
      <c r="T131" s="997"/>
      <c r="U131" s="997"/>
      <c r="V131" s="997"/>
      <c r="W131" s="997"/>
      <c r="X131" s="997"/>
      <c r="Y131" s="997"/>
      <c r="Z131" s="997"/>
      <c r="AA131" s="997"/>
      <c r="AB131" s="997"/>
      <c r="AC131" s="997"/>
      <c r="AD131" s="997"/>
      <c r="AE131" s="997"/>
      <c r="AF131" s="997"/>
      <c r="AG131" s="997"/>
      <c r="AH131" s="997"/>
      <c r="AI131" s="997"/>
      <c r="AJ131" s="1045"/>
      <c r="AK131" s="137"/>
      <c r="AL131" s="138"/>
    </row>
    <row r="132" spans="1:38" s="56" customFormat="1" ht="15" customHeight="1" thickBot="1">
      <c r="A132" s="1047"/>
      <c r="B132" s="1263"/>
      <c r="C132" s="1069"/>
      <c r="D132" s="977"/>
      <c r="E132" s="977"/>
      <c r="F132" s="977"/>
      <c r="G132" s="977"/>
      <c r="H132" s="977"/>
      <c r="I132" s="977"/>
      <c r="J132" s="1070"/>
      <c r="K132" s="1264"/>
      <c r="L132" s="1254"/>
      <c r="M132" s="1044"/>
      <c r="N132" s="997"/>
      <c r="O132" s="997"/>
      <c r="P132" s="997"/>
      <c r="Q132" s="997"/>
      <c r="R132" s="997"/>
      <c r="S132" s="997"/>
      <c r="T132" s="997"/>
      <c r="U132" s="997"/>
      <c r="V132" s="997"/>
      <c r="W132" s="997"/>
      <c r="X132" s="997"/>
      <c r="Y132" s="997"/>
      <c r="Z132" s="997"/>
      <c r="AA132" s="997"/>
      <c r="AB132" s="997"/>
      <c r="AC132" s="997"/>
      <c r="AD132" s="997"/>
      <c r="AE132" s="997"/>
      <c r="AF132" s="997"/>
      <c r="AG132" s="997"/>
      <c r="AH132" s="997"/>
      <c r="AI132" s="997"/>
      <c r="AJ132" s="1045"/>
      <c r="AK132" s="137"/>
      <c r="AL132" s="138"/>
    </row>
    <row r="133" spans="1:38" s="56" customFormat="1" ht="75" customHeight="1" thickBot="1">
      <c r="A133" s="1047"/>
      <c r="B133" s="1263"/>
      <c r="C133" s="1069"/>
      <c r="D133" s="977"/>
      <c r="E133" s="977"/>
      <c r="F133" s="977"/>
      <c r="G133" s="977"/>
      <c r="H133" s="977"/>
      <c r="I133" s="977"/>
      <c r="J133" s="1070"/>
      <c r="K133" s="474"/>
      <c r="L133" s="1265"/>
      <c r="M133" s="1251"/>
      <c r="N133" s="1252"/>
      <c r="O133" s="1252"/>
      <c r="P133" s="1252"/>
      <c r="Q133" s="1252"/>
      <c r="R133" s="1252"/>
      <c r="S133" s="1252"/>
      <c r="T133" s="1252"/>
      <c r="U133" s="1252"/>
      <c r="V133" s="1252"/>
      <c r="W133" s="1252"/>
      <c r="X133" s="1252"/>
      <c r="Y133" s="1252"/>
      <c r="Z133" s="1252"/>
      <c r="AA133" s="1252"/>
      <c r="AB133" s="1252"/>
      <c r="AC133" s="1252"/>
      <c r="AD133" s="1252"/>
      <c r="AE133" s="1252"/>
      <c r="AF133" s="1252"/>
      <c r="AG133" s="1252"/>
      <c r="AH133" s="1252"/>
      <c r="AI133" s="1252"/>
      <c r="AJ133" s="1253"/>
      <c r="AK133" s="57"/>
      <c r="AL133" s="138"/>
    </row>
    <row r="134" spans="1:38" s="56" customFormat="1" ht="17.25" customHeight="1" thickBot="1">
      <c r="A134" s="1047"/>
      <c r="B134" s="1263"/>
      <c r="C134" s="1069"/>
      <c r="D134" s="977"/>
      <c r="E134" s="977"/>
      <c r="F134" s="977"/>
      <c r="G134" s="977"/>
      <c r="H134" s="977"/>
      <c r="I134" s="977"/>
      <c r="J134" s="1070"/>
      <c r="K134" s="475"/>
      <c r="L134" s="1254"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1048"/>
      <c r="B135" s="1263"/>
      <c r="C135" s="1069"/>
      <c r="D135" s="977"/>
      <c r="E135" s="977"/>
      <c r="F135" s="977"/>
      <c r="G135" s="977"/>
      <c r="H135" s="977"/>
      <c r="I135" s="977"/>
      <c r="J135" s="1070"/>
      <c r="K135" s="479"/>
      <c r="L135" s="1255"/>
      <c r="M135" s="1256"/>
      <c r="N135" s="1257"/>
      <c r="O135" s="1257"/>
      <c r="P135" s="1257"/>
      <c r="Q135" s="1257"/>
      <c r="R135" s="1257"/>
      <c r="S135" s="1257"/>
      <c r="T135" s="1257"/>
      <c r="U135" s="1257"/>
      <c r="V135" s="1257"/>
      <c r="W135" s="1257"/>
      <c r="X135" s="1257"/>
      <c r="Y135" s="1257"/>
      <c r="Z135" s="1257"/>
      <c r="AA135" s="1257"/>
      <c r="AB135" s="1257"/>
      <c r="AC135" s="1257"/>
      <c r="AD135" s="1257"/>
      <c r="AE135" s="1257"/>
      <c r="AF135" s="1257"/>
      <c r="AG135" s="1257"/>
      <c r="AH135" s="1257"/>
      <c r="AI135" s="1257"/>
      <c r="AJ135" s="1258"/>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1046"/>
      <c r="B139" s="488" t="s">
        <v>285</v>
      </c>
      <c r="C139" s="1259" t="s">
        <v>101</v>
      </c>
      <c r="D139" s="1260"/>
      <c r="E139" s="1260"/>
      <c r="F139" s="1260"/>
      <c r="G139" s="1260"/>
      <c r="H139" s="1260"/>
      <c r="I139" s="1260"/>
      <c r="J139" s="1260"/>
      <c r="K139" s="1260"/>
      <c r="L139" s="1260"/>
      <c r="M139" s="1260"/>
      <c r="N139" s="1260"/>
      <c r="O139" s="1260"/>
      <c r="P139" s="1260"/>
      <c r="Q139" s="1260"/>
      <c r="R139" s="1260"/>
      <c r="S139" s="1260"/>
      <c r="T139" s="1260"/>
      <c r="U139" s="980"/>
      <c r="V139" s="980"/>
      <c r="W139" s="980"/>
      <c r="X139" s="980"/>
      <c r="Y139" s="980"/>
      <c r="Z139" s="980"/>
      <c r="AA139" s="980"/>
      <c r="AB139" s="980"/>
      <c r="AC139" s="980"/>
      <c r="AD139" s="980"/>
      <c r="AE139" s="980"/>
      <c r="AF139" s="980"/>
      <c r="AG139" s="980"/>
      <c r="AH139" s="980"/>
      <c r="AI139" s="980"/>
      <c r="AJ139" s="1261"/>
      <c r="AK139" s="54"/>
      <c r="AL139" s="129"/>
    </row>
    <row r="140" spans="1:38" s="56" customFormat="1" ht="27" customHeight="1">
      <c r="A140" s="1047"/>
      <c r="B140" s="1266"/>
      <c r="C140" s="1067" t="s">
        <v>299</v>
      </c>
      <c r="D140" s="974"/>
      <c r="E140" s="974"/>
      <c r="F140" s="974"/>
      <c r="G140" s="974"/>
      <c r="H140" s="974"/>
      <c r="I140" s="974"/>
      <c r="J140" s="1068"/>
      <c r="K140" s="489"/>
      <c r="L140" s="490" t="s">
        <v>103</v>
      </c>
      <c r="M140" s="982" t="s">
        <v>65</v>
      </c>
      <c r="N140" s="983"/>
      <c r="O140" s="983"/>
      <c r="P140" s="983"/>
      <c r="Q140" s="983"/>
      <c r="R140" s="983"/>
      <c r="S140" s="983"/>
      <c r="T140" s="983"/>
      <c r="U140" s="983"/>
      <c r="V140" s="983"/>
      <c r="W140" s="983"/>
      <c r="X140" s="983"/>
      <c r="Y140" s="983"/>
      <c r="Z140" s="983"/>
      <c r="AA140" s="983"/>
      <c r="AB140" s="983"/>
      <c r="AC140" s="983"/>
      <c r="AD140" s="983"/>
      <c r="AE140" s="983"/>
      <c r="AF140" s="983"/>
      <c r="AG140" s="983"/>
      <c r="AH140" s="983"/>
      <c r="AI140" s="983"/>
      <c r="AJ140" s="984"/>
      <c r="AK140" s="54"/>
      <c r="AL140" s="132"/>
    </row>
    <row r="141" spans="1:38" s="56" customFormat="1" ht="40.5" customHeight="1">
      <c r="A141" s="1047"/>
      <c r="B141" s="1263"/>
      <c r="C141" s="1069"/>
      <c r="D141" s="977"/>
      <c r="E141" s="977"/>
      <c r="F141" s="977"/>
      <c r="G141" s="977"/>
      <c r="H141" s="977"/>
      <c r="I141" s="977"/>
      <c r="J141" s="1070"/>
      <c r="K141" s="491"/>
      <c r="L141" s="492" t="s">
        <v>293</v>
      </c>
      <c r="M141" s="1245" t="s">
        <v>62</v>
      </c>
      <c r="N141" s="1043"/>
      <c r="O141" s="1043"/>
      <c r="P141" s="1043"/>
      <c r="Q141" s="1043"/>
      <c r="R141" s="1043"/>
      <c r="S141" s="1043"/>
      <c r="T141" s="1043"/>
      <c r="U141" s="1043"/>
      <c r="V141" s="1043"/>
      <c r="W141" s="1043"/>
      <c r="X141" s="1043"/>
      <c r="Y141" s="1043"/>
      <c r="Z141" s="1043"/>
      <c r="AA141" s="1043"/>
      <c r="AB141" s="1043"/>
      <c r="AC141" s="1043"/>
      <c r="AD141" s="1043"/>
      <c r="AE141" s="1043"/>
      <c r="AF141" s="1043"/>
      <c r="AG141" s="1043"/>
      <c r="AH141" s="1043"/>
      <c r="AI141" s="1043"/>
      <c r="AJ141" s="1246"/>
      <c r="AK141" s="139"/>
      <c r="AL141" s="140"/>
    </row>
    <row r="142" spans="1:38" s="56" customFormat="1" ht="40.5" customHeight="1">
      <c r="A142" s="1048"/>
      <c r="B142" s="1263"/>
      <c r="C142" s="1069"/>
      <c r="D142" s="977"/>
      <c r="E142" s="977"/>
      <c r="F142" s="977"/>
      <c r="G142" s="977"/>
      <c r="H142" s="977"/>
      <c r="I142" s="977"/>
      <c r="J142" s="1070"/>
      <c r="K142" s="479"/>
      <c r="L142" s="493" t="s">
        <v>292</v>
      </c>
      <c r="M142" s="1247" t="s">
        <v>66</v>
      </c>
      <c r="N142" s="1248"/>
      <c r="O142" s="1248"/>
      <c r="P142" s="1248"/>
      <c r="Q142" s="1248"/>
      <c r="R142" s="1248"/>
      <c r="S142" s="1248"/>
      <c r="T142" s="1248"/>
      <c r="U142" s="1248"/>
      <c r="V142" s="1248"/>
      <c r="W142" s="1248"/>
      <c r="X142" s="1248"/>
      <c r="Y142" s="1248"/>
      <c r="Z142" s="1248"/>
      <c r="AA142" s="1248"/>
      <c r="AB142" s="1248"/>
      <c r="AC142" s="1248"/>
      <c r="AD142" s="1248"/>
      <c r="AE142" s="1248"/>
      <c r="AF142" s="1248"/>
      <c r="AG142" s="1248"/>
      <c r="AH142" s="1248"/>
      <c r="AI142" s="1248"/>
      <c r="AJ142" s="1249"/>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1250" t="s">
        <v>161</v>
      </c>
      <c r="B144" s="1250"/>
      <c r="C144" s="1250"/>
      <c r="D144" s="1250"/>
      <c r="E144" s="1250"/>
      <c r="F144" s="1250"/>
      <c r="G144" s="1250"/>
      <c r="H144" s="1250"/>
      <c r="I144" s="1250"/>
      <c r="J144" s="1250"/>
      <c r="K144" s="1250"/>
      <c r="L144" s="1250"/>
      <c r="M144" s="1250"/>
      <c r="N144" s="1250"/>
      <c r="O144" s="1250"/>
      <c r="P144" s="1250"/>
      <c r="Q144" s="1250"/>
      <c r="R144" s="1250"/>
      <c r="S144" s="1250"/>
      <c r="T144" s="1250"/>
      <c r="U144" s="1250"/>
      <c r="V144" s="1250"/>
      <c r="W144" s="1250"/>
      <c r="X144" s="1250"/>
      <c r="Y144" s="1250"/>
      <c r="Z144" s="1250"/>
      <c r="AA144" s="1250"/>
      <c r="AB144" s="1250"/>
      <c r="AC144" s="1250"/>
      <c r="AD144" s="1250"/>
      <c r="AE144" s="1250"/>
      <c r="AF144" s="1250"/>
      <c r="AG144" s="1250"/>
      <c r="AH144" s="1250"/>
      <c r="AI144" s="1250"/>
      <c r="AJ144" s="1250"/>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056" t="s">
        <v>485</v>
      </c>
      <c r="B147" s="1057"/>
      <c r="C147" s="1057"/>
      <c r="D147" s="1057"/>
      <c r="E147" s="1057"/>
      <c r="F147" s="1057"/>
      <c r="G147" s="1057"/>
      <c r="H147" s="1057"/>
      <c r="I147" s="1057"/>
      <c r="J147" s="1057"/>
      <c r="K147" s="1057"/>
      <c r="L147" s="1057"/>
      <c r="M147" s="1057"/>
      <c r="N147" s="1057"/>
      <c r="O147" s="1057"/>
      <c r="P147" s="1057"/>
      <c r="Q147" s="1057"/>
      <c r="R147" s="1057"/>
      <c r="S147" s="1057"/>
      <c r="T147" s="1057"/>
      <c r="U147" s="1057"/>
      <c r="V147" s="1057"/>
      <c r="W147" s="1057"/>
      <c r="X147" s="1057"/>
      <c r="Y147" s="1057"/>
      <c r="Z147" s="1057"/>
      <c r="AA147" s="1057"/>
      <c r="AB147" s="1057"/>
      <c r="AC147" s="1057"/>
      <c r="AD147" s="1057"/>
      <c r="AE147" s="1057"/>
      <c r="AF147" s="1057"/>
      <c r="AG147" s="1057"/>
      <c r="AH147" s="1057"/>
      <c r="AI147" s="1057"/>
      <c r="AJ147" s="1058"/>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071" t="s">
        <v>398</v>
      </c>
      <c r="B149" s="1072"/>
      <c r="C149" s="1072"/>
      <c r="D149" s="1073"/>
      <c r="E149" s="1061" t="s">
        <v>63</v>
      </c>
      <c r="F149" s="1062"/>
      <c r="G149" s="1062"/>
      <c r="H149" s="1062"/>
      <c r="I149" s="1062"/>
      <c r="J149" s="1062"/>
      <c r="K149" s="1062"/>
      <c r="L149" s="1062"/>
      <c r="M149" s="1062"/>
      <c r="N149" s="1062"/>
      <c r="O149" s="1062"/>
      <c r="P149" s="1062"/>
      <c r="Q149" s="1062"/>
      <c r="R149" s="1062"/>
      <c r="S149" s="1062"/>
      <c r="T149" s="1062"/>
      <c r="U149" s="1062"/>
      <c r="V149" s="1062"/>
      <c r="W149" s="1062"/>
      <c r="X149" s="1062"/>
      <c r="Y149" s="1062"/>
      <c r="Z149" s="1062"/>
      <c r="AA149" s="1062"/>
      <c r="AB149" s="1062"/>
      <c r="AC149" s="1062"/>
      <c r="AD149" s="1062"/>
      <c r="AE149" s="1062"/>
      <c r="AF149" s="1062"/>
      <c r="AG149" s="1062"/>
      <c r="AH149" s="1062"/>
      <c r="AI149" s="1062"/>
      <c r="AJ149" s="1063"/>
      <c r="AK149" s="141"/>
      <c r="AT149" s="59"/>
    </row>
    <row r="150" spans="1:46" s="142" customFormat="1" ht="14.25" customHeight="1">
      <c r="A150" s="973" t="s">
        <v>388</v>
      </c>
      <c r="B150" s="974"/>
      <c r="C150" s="974"/>
      <c r="D150" s="975"/>
      <c r="E150" s="503"/>
      <c r="F150" s="1074" t="s">
        <v>368</v>
      </c>
      <c r="G150" s="1074"/>
      <c r="H150" s="1074"/>
      <c r="I150" s="1074"/>
      <c r="J150" s="1074"/>
      <c r="K150" s="1074"/>
      <c r="L150" s="1074"/>
      <c r="M150" s="1074"/>
      <c r="N150" s="1074"/>
      <c r="O150" s="1074"/>
      <c r="P150" s="1074"/>
      <c r="Q150" s="1074"/>
      <c r="R150" s="1074"/>
      <c r="S150" s="1074"/>
      <c r="T150" s="1074"/>
      <c r="U150" s="1074"/>
      <c r="V150" s="1074"/>
      <c r="W150" s="1074"/>
      <c r="X150" s="1074"/>
      <c r="Y150" s="1074"/>
      <c r="Z150" s="1074"/>
      <c r="AA150" s="1074"/>
      <c r="AB150" s="1074"/>
      <c r="AC150" s="1074"/>
      <c r="AD150" s="1074"/>
      <c r="AE150" s="1074"/>
      <c r="AF150" s="1074"/>
      <c r="AG150" s="1074"/>
      <c r="AH150" s="1074"/>
      <c r="AI150" s="1074"/>
      <c r="AJ150" s="1075"/>
      <c r="AK150" s="141"/>
    </row>
    <row r="151" spans="1:46" s="142" customFormat="1" ht="13.5" customHeight="1">
      <c r="A151" s="976"/>
      <c r="B151" s="977"/>
      <c r="C151" s="977"/>
      <c r="D151" s="978"/>
      <c r="E151" s="504"/>
      <c r="F151" s="1060" t="s">
        <v>369</v>
      </c>
      <c r="G151" s="1060"/>
      <c r="H151" s="1060"/>
      <c r="I151" s="1060"/>
      <c r="J151" s="1060"/>
      <c r="K151" s="1060"/>
      <c r="L151" s="1060"/>
      <c r="M151" s="1060"/>
      <c r="N151" s="1060"/>
      <c r="O151" s="1060"/>
      <c r="P151" s="1060"/>
      <c r="Q151" s="1060"/>
      <c r="R151" s="1060"/>
      <c r="S151" s="1060"/>
      <c r="T151" s="1060"/>
      <c r="U151" s="1060"/>
      <c r="V151" s="1060"/>
      <c r="W151" s="1060"/>
      <c r="X151" s="1060"/>
      <c r="Y151" s="1060"/>
      <c r="Z151" s="1060"/>
      <c r="AA151" s="1060"/>
      <c r="AB151" s="1060"/>
      <c r="AC151" s="1060"/>
      <c r="AD151" s="1060"/>
      <c r="AE151" s="1060"/>
      <c r="AF151" s="1060"/>
      <c r="AG151" s="1060"/>
      <c r="AH151" s="1060"/>
      <c r="AI151" s="1060"/>
      <c r="AJ151" s="505"/>
      <c r="AK151" s="141"/>
    </row>
    <row r="152" spans="1:46" s="142" customFormat="1" ht="13.5" customHeight="1">
      <c r="A152" s="976"/>
      <c r="B152" s="977"/>
      <c r="C152" s="977"/>
      <c r="D152" s="978"/>
      <c r="E152" s="504"/>
      <c r="F152" s="1060" t="s">
        <v>394</v>
      </c>
      <c r="G152" s="1060"/>
      <c r="H152" s="1060"/>
      <c r="I152" s="1060"/>
      <c r="J152" s="1060"/>
      <c r="K152" s="1060"/>
      <c r="L152" s="1060"/>
      <c r="M152" s="1060"/>
      <c r="N152" s="1060"/>
      <c r="O152" s="1060"/>
      <c r="P152" s="1060"/>
      <c r="Q152" s="1060"/>
      <c r="R152" s="1060"/>
      <c r="S152" s="1060"/>
      <c r="T152" s="1060"/>
      <c r="U152" s="1060"/>
      <c r="V152" s="1060"/>
      <c r="W152" s="1060"/>
      <c r="X152" s="1060"/>
      <c r="Y152" s="1060"/>
      <c r="Z152" s="1060"/>
      <c r="AA152" s="1060"/>
      <c r="AB152" s="1060"/>
      <c r="AC152" s="1060"/>
      <c r="AD152" s="1060"/>
      <c r="AE152" s="1060"/>
      <c r="AF152" s="1060"/>
      <c r="AG152" s="1060"/>
      <c r="AH152" s="1060"/>
      <c r="AI152" s="1060"/>
      <c r="AJ152" s="505"/>
      <c r="AK152" s="141"/>
    </row>
    <row r="153" spans="1:46" s="142" customFormat="1" ht="13.5" customHeight="1">
      <c r="A153" s="979"/>
      <c r="B153" s="980"/>
      <c r="C153" s="980"/>
      <c r="D153" s="981"/>
      <c r="E153" s="506"/>
      <c r="F153" s="1110" t="s">
        <v>395</v>
      </c>
      <c r="G153" s="1110"/>
      <c r="H153" s="1110"/>
      <c r="I153" s="1110"/>
      <c r="J153" s="1110"/>
      <c r="K153" s="1110"/>
      <c r="L153" s="1110"/>
      <c r="M153" s="1110"/>
      <c r="N153" s="1110"/>
      <c r="O153" s="1110"/>
      <c r="P153" s="1110"/>
      <c r="Q153" s="1110"/>
      <c r="R153" s="1110"/>
      <c r="S153" s="1110"/>
      <c r="T153" s="1110"/>
      <c r="U153" s="1110"/>
      <c r="V153" s="1110"/>
      <c r="W153" s="1110"/>
      <c r="X153" s="1110"/>
      <c r="Y153" s="1110"/>
      <c r="Z153" s="1110"/>
      <c r="AA153" s="1110"/>
      <c r="AB153" s="1110"/>
      <c r="AC153" s="1110"/>
      <c r="AD153" s="1110"/>
      <c r="AE153" s="1110"/>
      <c r="AF153" s="1110"/>
      <c r="AG153" s="1110"/>
      <c r="AH153" s="1110"/>
      <c r="AI153" s="1110"/>
      <c r="AJ153" s="652"/>
      <c r="AK153" s="141"/>
    </row>
    <row r="154" spans="1:46" s="142" customFormat="1" ht="24.75" customHeight="1">
      <c r="A154" s="973" t="s">
        <v>389</v>
      </c>
      <c r="B154" s="974"/>
      <c r="C154" s="974"/>
      <c r="D154" s="975"/>
      <c r="E154" s="507"/>
      <c r="F154" s="1227" t="s">
        <v>370</v>
      </c>
      <c r="G154" s="1227"/>
      <c r="H154" s="1227"/>
      <c r="I154" s="1227"/>
      <c r="J154" s="1227"/>
      <c r="K154" s="1227"/>
      <c r="L154" s="1227"/>
      <c r="M154" s="1227"/>
      <c r="N154" s="1227"/>
      <c r="O154" s="1227"/>
      <c r="P154" s="1227"/>
      <c r="Q154" s="1227"/>
      <c r="R154" s="1227"/>
      <c r="S154" s="1227"/>
      <c r="T154" s="1227"/>
      <c r="U154" s="1227"/>
      <c r="V154" s="1227"/>
      <c r="W154" s="1227"/>
      <c r="X154" s="1227"/>
      <c r="Y154" s="1227"/>
      <c r="Z154" s="1227"/>
      <c r="AA154" s="1227"/>
      <c r="AB154" s="1227"/>
      <c r="AC154" s="1227"/>
      <c r="AD154" s="1227"/>
      <c r="AE154" s="1227"/>
      <c r="AF154" s="1227"/>
      <c r="AG154" s="1227"/>
      <c r="AH154" s="1227"/>
      <c r="AI154" s="1227"/>
      <c r="AJ154" s="653"/>
      <c r="AK154" s="141"/>
    </row>
    <row r="155" spans="1:46" s="56" customFormat="1" ht="13.5" customHeight="1">
      <c r="A155" s="976"/>
      <c r="B155" s="977"/>
      <c r="C155" s="977"/>
      <c r="D155" s="978"/>
      <c r="E155" s="509"/>
      <c r="F155" s="1268" t="s">
        <v>371</v>
      </c>
      <c r="G155" s="1268"/>
      <c r="H155" s="1268"/>
      <c r="I155" s="1268"/>
      <c r="J155" s="1268"/>
      <c r="K155" s="1268"/>
      <c r="L155" s="1268"/>
      <c r="M155" s="1268"/>
      <c r="N155" s="1268"/>
      <c r="O155" s="1268"/>
      <c r="P155" s="1268"/>
      <c r="Q155" s="1268"/>
      <c r="R155" s="1268"/>
      <c r="S155" s="1268"/>
      <c r="T155" s="1268"/>
      <c r="U155" s="1268"/>
      <c r="V155" s="1268"/>
      <c r="W155" s="1268"/>
      <c r="X155" s="1268"/>
      <c r="Y155" s="1268"/>
      <c r="Z155" s="1268"/>
      <c r="AA155" s="1268"/>
      <c r="AB155" s="1268"/>
      <c r="AC155" s="1268"/>
      <c r="AD155" s="1268"/>
      <c r="AE155" s="1268"/>
      <c r="AF155" s="1268"/>
      <c r="AG155" s="1268"/>
      <c r="AH155" s="1268"/>
      <c r="AI155" s="1268"/>
      <c r="AJ155" s="654"/>
      <c r="AK155" s="141"/>
    </row>
    <row r="156" spans="1:46" s="56" customFormat="1" ht="13.5" customHeight="1">
      <c r="A156" s="976"/>
      <c r="B156" s="977"/>
      <c r="C156" s="977"/>
      <c r="D156" s="978"/>
      <c r="E156" s="504"/>
      <c r="F156" s="1060" t="s">
        <v>372</v>
      </c>
      <c r="G156" s="1060"/>
      <c r="H156" s="1060"/>
      <c r="I156" s="1060"/>
      <c r="J156" s="1060"/>
      <c r="K156" s="1060"/>
      <c r="L156" s="1060"/>
      <c r="M156" s="1060"/>
      <c r="N156" s="1060"/>
      <c r="O156" s="1060"/>
      <c r="P156" s="1060"/>
      <c r="Q156" s="1060"/>
      <c r="R156" s="1060"/>
      <c r="S156" s="1060"/>
      <c r="T156" s="1060"/>
      <c r="U156" s="1060"/>
      <c r="V156" s="1060"/>
      <c r="W156" s="1060"/>
      <c r="X156" s="1060"/>
      <c r="Y156" s="1060"/>
      <c r="Z156" s="1060"/>
      <c r="AA156" s="1060"/>
      <c r="AB156" s="1060"/>
      <c r="AC156" s="1060"/>
      <c r="AD156" s="1060"/>
      <c r="AE156" s="1060"/>
      <c r="AF156" s="1060"/>
      <c r="AG156" s="1060"/>
      <c r="AH156" s="1060"/>
      <c r="AI156" s="1060"/>
      <c r="AJ156" s="505"/>
      <c r="AK156" s="141"/>
    </row>
    <row r="157" spans="1:46" s="56" customFormat="1" ht="13.5" customHeight="1">
      <c r="A157" s="979"/>
      <c r="B157" s="980"/>
      <c r="C157" s="980"/>
      <c r="D157" s="981"/>
      <c r="E157" s="508"/>
      <c r="F157" s="1065" t="s">
        <v>373</v>
      </c>
      <c r="G157" s="1065"/>
      <c r="H157" s="1065"/>
      <c r="I157" s="1065"/>
      <c r="J157" s="1065"/>
      <c r="K157" s="1065"/>
      <c r="L157" s="1065"/>
      <c r="M157" s="1065"/>
      <c r="N157" s="1065"/>
      <c r="O157" s="1065"/>
      <c r="P157" s="1065"/>
      <c r="Q157" s="1065"/>
      <c r="R157" s="1065"/>
      <c r="S157" s="1065"/>
      <c r="T157" s="1065"/>
      <c r="U157" s="1065"/>
      <c r="V157" s="1065"/>
      <c r="W157" s="1065"/>
      <c r="X157" s="1065"/>
      <c r="Y157" s="1065"/>
      <c r="Z157" s="1065"/>
      <c r="AA157" s="1065"/>
      <c r="AB157" s="1065"/>
      <c r="AC157" s="1065"/>
      <c r="AD157" s="1065"/>
      <c r="AE157" s="1065"/>
      <c r="AF157" s="1065"/>
      <c r="AG157" s="1065"/>
      <c r="AH157" s="1065"/>
      <c r="AI157" s="1065"/>
      <c r="AJ157" s="1066"/>
      <c r="AK157" s="141"/>
    </row>
    <row r="158" spans="1:46" s="56" customFormat="1" ht="13.5" customHeight="1">
      <c r="A158" s="973" t="s">
        <v>390</v>
      </c>
      <c r="B158" s="974"/>
      <c r="C158" s="974"/>
      <c r="D158" s="975"/>
      <c r="E158" s="509"/>
      <c r="F158" s="1268" t="s">
        <v>374</v>
      </c>
      <c r="G158" s="1268"/>
      <c r="H158" s="1268"/>
      <c r="I158" s="1268"/>
      <c r="J158" s="1268"/>
      <c r="K158" s="1268"/>
      <c r="L158" s="1268"/>
      <c r="M158" s="1268"/>
      <c r="N158" s="1268"/>
      <c r="O158" s="1268"/>
      <c r="P158" s="1268"/>
      <c r="Q158" s="1268"/>
      <c r="R158" s="1268"/>
      <c r="S158" s="1268"/>
      <c r="T158" s="1268"/>
      <c r="U158" s="1268"/>
      <c r="V158" s="1268"/>
      <c r="W158" s="1268"/>
      <c r="X158" s="1268"/>
      <c r="Y158" s="1268"/>
      <c r="Z158" s="1268"/>
      <c r="AA158" s="1268"/>
      <c r="AB158" s="1268"/>
      <c r="AC158" s="1268"/>
      <c r="AD158" s="1268"/>
      <c r="AE158" s="1268"/>
      <c r="AF158" s="1268"/>
      <c r="AG158" s="1268"/>
      <c r="AH158" s="1268"/>
      <c r="AI158" s="1268"/>
      <c r="AJ158" s="654"/>
      <c r="AK158" s="141"/>
    </row>
    <row r="159" spans="1:46" s="56" customFormat="1" ht="22.5" customHeight="1">
      <c r="A159" s="976"/>
      <c r="B159" s="977"/>
      <c r="C159" s="977"/>
      <c r="D159" s="978"/>
      <c r="E159" s="504"/>
      <c r="F159" s="1060" t="s">
        <v>375</v>
      </c>
      <c r="G159" s="1060"/>
      <c r="H159" s="1060"/>
      <c r="I159" s="1060"/>
      <c r="J159" s="1060"/>
      <c r="K159" s="1060"/>
      <c r="L159" s="1060"/>
      <c r="M159" s="1060"/>
      <c r="N159" s="1060"/>
      <c r="O159" s="1060"/>
      <c r="P159" s="1060"/>
      <c r="Q159" s="1060"/>
      <c r="R159" s="1060"/>
      <c r="S159" s="1060"/>
      <c r="T159" s="1060"/>
      <c r="U159" s="1060"/>
      <c r="V159" s="1060"/>
      <c r="W159" s="1060"/>
      <c r="X159" s="1060"/>
      <c r="Y159" s="1060"/>
      <c r="Z159" s="1060"/>
      <c r="AA159" s="1060"/>
      <c r="AB159" s="1060"/>
      <c r="AC159" s="1060"/>
      <c r="AD159" s="1060"/>
      <c r="AE159" s="1060"/>
      <c r="AF159" s="1060"/>
      <c r="AG159" s="1060"/>
      <c r="AH159" s="1060"/>
      <c r="AI159" s="1060"/>
      <c r="AJ159" s="505"/>
      <c r="AK159" s="141"/>
    </row>
    <row r="160" spans="1:46" s="56" customFormat="1" ht="13.5" customHeight="1">
      <c r="A160" s="976"/>
      <c r="B160" s="977"/>
      <c r="C160" s="977"/>
      <c r="D160" s="978"/>
      <c r="E160" s="504"/>
      <c r="F160" s="1109" t="s">
        <v>376</v>
      </c>
      <c r="G160" s="1109"/>
      <c r="H160" s="1109"/>
      <c r="I160" s="1109"/>
      <c r="J160" s="1109"/>
      <c r="K160" s="1109"/>
      <c r="L160" s="1109"/>
      <c r="M160" s="1109"/>
      <c r="N160" s="1109"/>
      <c r="O160" s="1109"/>
      <c r="P160" s="1109"/>
      <c r="Q160" s="1109"/>
      <c r="R160" s="1109"/>
      <c r="S160" s="1109"/>
      <c r="T160" s="1109"/>
      <c r="U160" s="1109"/>
      <c r="V160" s="1109"/>
      <c r="W160" s="1109"/>
      <c r="X160" s="1109"/>
      <c r="Y160" s="1109"/>
      <c r="Z160" s="1109"/>
      <c r="AA160" s="1109"/>
      <c r="AB160" s="1109"/>
      <c r="AC160" s="1109"/>
      <c r="AD160" s="1109"/>
      <c r="AE160" s="1109"/>
      <c r="AF160" s="1109"/>
      <c r="AG160" s="1109"/>
      <c r="AH160" s="1109"/>
      <c r="AI160" s="1109"/>
      <c r="AJ160" s="505"/>
      <c r="AK160" s="141"/>
    </row>
    <row r="161" spans="1:46" s="56" customFormat="1" ht="13.5" customHeight="1">
      <c r="A161" s="979"/>
      <c r="B161" s="980"/>
      <c r="C161" s="980"/>
      <c r="D161" s="981"/>
      <c r="E161" s="508"/>
      <c r="F161" s="1059" t="s">
        <v>377</v>
      </c>
      <c r="G161" s="1059"/>
      <c r="H161" s="1059"/>
      <c r="I161" s="1059"/>
      <c r="J161" s="1059"/>
      <c r="K161" s="1059"/>
      <c r="L161" s="1059"/>
      <c r="M161" s="1059"/>
      <c r="N161" s="1059"/>
      <c r="O161" s="1059"/>
      <c r="P161" s="1059"/>
      <c r="Q161" s="1059"/>
      <c r="R161" s="1059"/>
      <c r="S161" s="1059"/>
      <c r="T161" s="1059"/>
      <c r="U161" s="1059"/>
      <c r="V161" s="1059"/>
      <c r="W161" s="1059"/>
      <c r="X161" s="1059"/>
      <c r="Y161" s="1059"/>
      <c r="Z161" s="1059"/>
      <c r="AA161" s="1059"/>
      <c r="AB161" s="1059"/>
      <c r="AC161" s="1059"/>
      <c r="AD161" s="1059"/>
      <c r="AE161" s="1059"/>
      <c r="AF161" s="1059"/>
      <c r="AG161" s="1059"/>
      <c r="AH161" s="1059"/>
      <c r="AI161" s="1059"/>
      <c r="AJ161" s="655"/>
      <c r="AK161" s="141"/>
    </row>
    <row r="162" spans="1:46" s="56" customFormat="1" ht="21" customHeight="1">
      <c r="A162" s="973" t="s">
        <v>391</v>
      </c>
      <c r="B162" s="974"/>
      <c r="C162" s="974"/>
      <c r="D162" s="975"/>
      <c r="E162" s="509"/>
      <c r="F162" s="1064" t="s">
        <v>378</v>
      </c>
      <c r="G162" s="1064"/>
      <c r="H162" s="1064"/>
      <c r="I162" s="1064"/>
      <c r="J162" s="1064"/>
      <c r="K162" s="1064"/>
      <c r="L162" s="1064"/>
      <c r="M162" s="1064"/>
      <c r="N162" s="1064"/>
      <c r="O162" s="1064"/>
      <c r="P162" s="1064"/>
      <c r="Q162" s="1064"/>
      <c r="R162" s="1064"/>
      <c r="S162" s="1064"/>
      <c r="T162" s="1064"/>
      <c r="U162" s="1064"/>
      <c r="V162" s="1064"/>
      <c r="W162" s="1064"/>
      <c r="X162" s="1064"/>
      <c r="Y162" s="1064"/>
      <c r="Z162" s="1064"/>
      <c r="AA162" s="1064"/>
      <c r="AB162" s="1064"/>
      <c r="AC162" s="1064"/>
      <c r="AD162" s="1064"/>
      <c r="AE162" s="1064"/>
      <c r="AF162" s="1064"/>
      <c r="AG162" s="1064"/>
      <c r="AH162" s="1064"/>
      <c r="AI162" s="1064"/>
      <c r="AJ162" s="654"/>
      <c r="AK162" s="141"/>
    </row>
    <row r="163" spans="1:46" s="56" customFormat="1" ht="13.5" customHeight="1">
      <c r="A163" s="976"/>
      <c r="B163" s="977"/>
      <c r="C163" s="977"/>
      <c r="D163" s="978"/>
      <c r="E163" s="504"/>
      <c r="F163" s="1007" t="s">
        <v>396</v>
      </c>
      <c r="G163" s="1007"/>
      <c r="H163" s="1007"/>
      <c r="I163" s="1007"/>
      <c r="J163" s="1007"/>
      <c r="K163" s="1007"/>
      <c r="L163" s="1007"/>
      <c r="M163" s="1007"/>
      <c r="N163" s="1007"/>
      <c r="O163" s="1007"/>
      <c r="P163" s="1007"/>
      <c r="Q163" s="1007"/>
      <c r="R163" s="1007"/>
      <c r="S163" s="1007"/>
      <c r="T163" s="1007"/>
      <c r="U163" s="1007"/>
      <c r="V163" s="1007"/>
      <c r="W163" s="1007"/>
      <c r="X163" s="1007"/>
      <c r="Y163" s="1007"/>
      <c r="Z163" s="1007"/>
      <c r="AA163" s="1007"/>
      <c r="AB163" s="1007"/>
      <c r="AC163" s="1007"/>
      <c r="AD163" s="1007"/>
      <c r="AE163" s="1007"/>
      <c r="AF163" s="1007"/>
      <c r="AG163" s="1007"/>
      <c r="AH163" s="1007"/>
      <c r="AI163" s="1007"/>
      <c r="AJ163" s="654"/>
      <c r="AK163" s="54"/>
    </row>
    <row r="164" spans="1:46" s="56" customFormat="1" ht="13.5" customHeight="1">
      <c r="A164" s="976"/>
      <c r="B164" s="977"/>
      <c r="C164" s="977"/>
      <c r="D164" s="978"/>
      <c r="E164" s="509"/>
      <c r="F164" s="1064" t="s">
        <v>379</v>
      </c>
      <c r="G164" s="1064"/>
      <c r="H164" s="1064"/>
      <c r="I164" s="1064"/>
      <c r="J164" s="1064"/>
      <c r="K164" s="1064"/>
      <c r="L164" s="1064"/>
      <c r="M164" s="1064"/>
      <c r="N164" s="1064"/>
      <c r="O164" s="1064"/>
      <c r="P164" s="1064"/>
      <c r="Q164" s="1064"/>
      <c r="R164" s="1064"/>
      <c r="S164" s="1064"/>
      <c r="T164" s="1064"/>
      <c r="U164" s="1064"/>
      <c r="V164" s="1064"/>
      <c r="W164" s="1064"/>
      <c r="X164" s="1064"/>
      <c r="Y164" s="1064"/>
      <c r="Z164" s="1064"/>
      <c r="AA164" s="1064"/>
      <c r="AB164" s="1064"/>
      <c r="AC164" s="1064"/>
      <c r="AD164" s="1064"/>
      <c r="AE164" s="1064"/>
      <c r="AF164" s="1064"/>
      <c r="AG164" s="1064"/>
      <c r="AH164" s="1064"/>
      <c r="AI164" s="1064"/>
      <c r="AJ164" s="656"/>
    </row>
    <row r="165" spans="1:46" s="56" customFormat="1" ht="13.5" customHeight="1">
      <c r="A165" s="979"/>
      <c r="B165" s="980"/>
      <c r="C165" s="980"/>
      <c r="D165" s="981"/>
      <c r="E165" s="508"/>
      <c r="F165" s="1059" t="s">
        <v>380</v>
      </c>
      <c r="G165" s="1059"/>
      <c r="H165" s="1059"/>
      <c r="I165" s="1059"/>
      <c r="J165" s="1059"/>
      <c r="K165" s="1059"/>
      <c r="L165" s="1059"/>
      <c r="M165" s="1059"/>
      <c r="N165" s="1059"/>
      <c r="O165" s="1059"/>
      <c r="P165" s="1059"/>
      <c r="Q165" s="1059"/>
      <c r="R165" s="1059"/>
      <c r="S165" s="1059"/>
      <c r="T165" s="1059"/>
      <c r="U165" s="1059"/>
      <c r="V165" s="1059"/>
      <c r="W165" s="1059"/>
      <c r="X165" s="1059"/>
      <c r="Y165" s="1059"/>
      <c r="Z165" s="1059"/>
      <c r="AA165" s="1059"/>
      <c r="AB165" s="1059"/>
      <c r="AC165" s="1059"/>
      <c r="AD165" s="1059"/>
      <c r="AE165" s="1059"/>
      <c r="AF165" s="1059"/>
      <c r="AG165" s="1059"/>
      <c r="AH165" s="1059"/>
      <c r="AI165" s="1059"/>
      <c r="AJ165" s="1267"/>
    </row>
    <row r="166" spans="1:46" s="56" customFormat="1" ht="13.5" customHeight="1">
      <c r="A166" s="973" t="s">
        <v>392</v>
      </c>
      <c r="B166" s="974"/>
      <c r="C166" s="974"/>
      <c r="D166" s="975"/>
      <c r="E166" s="509"/>
      <c r="F166" s="1064" t="s">
        <v>381</v>
      </c>
      <c r="G166" s="1064"/>
      <c r="H166" s="1064"/>
      <c r="I166" s="1064"/>
      <c r="J166" s="1064"/>
      <c r="K166" s="1064"/>
      <c r="L166" s="1064"/>
      <c r="M166" s="1064"/>
      <c r="N166" s="1064"/>
      <c r="O166" s="1064"/>
      <c r="P166" s="1064"/>
      <c r="Q166" s="1064"/>
      <c r="R166" s="1064"/>
      <c r="S166" s="1064"/>
      <c r="T166" s="1064"/>
      <c r="U166" s="1064"/>
      <c r="V166" s="1064"/>
      <c r="W166" s="1064"/>
      <c r="X166" s="1064"/>
      <c r="Y166" s="1064"/>
      <c r="Z166" s="1064"/>
      <c r="AA166" s="1064"/>
      <c r="AB166" s="1064"/>
      <c r="AC166" s="1064"/>
      <c r="AD166" s="1064"/>
      <c r="AE166" s="1064"/>
      <c r="AF166" s="1064"/>
      <c r="AG166" s="1064"/>
      <c r="AH166" s="1064"/>
      <c r="AI166" s="1064"/>
      <c r="AJ166" s="654"/>
    </row>
    <row r="167" spans="1:46" s="56" customFormat="1" ht="21" customHeight="1">
      <c r="A167" s="976"/>
      <c r="B167" s="977"/>
      <c r="C167" s="977"/>
      <c r="D167" s="978"/>
      <c r="E167" s="504"/>
      <c r="F167" s="1007" t="s">
        <v>382</v>
      </c>
      <c r="G167" s="1007"/>
      <c r="H167" s="1007"/>
      <c r="I167" s="1007"/>
      <c r="J167" s="1007"/>
      <c r="K167" s="1007"/>
      <c r="L167" s="1007"/>
      <c r="M167" s="1007"/>
      <c r="N167" s="1007"/>
      <c r="O167" s="1007"/>
      <c r="P167" s="1007"/>
      <c r="Q167" s="1007"/>
      <c r="R167" s="1007"/>
      <c r="S167" s="1007"/>
      <c r="T167" s="1007"/>
      <c r="U167" s="1007"/>
      <c r="V167" s="1007"/>
      <c r="W167" s="1007"/>
      <c r="X167" s="1007"/>
      <c r="Y167" s="1007"/>
      <c r="Z167" s="1007"/>
      <c r="AA167" s="1007"/>
      <c r="AB167" s="1007"/>
      <c r="AC167" s="1007"/>
      <c r="AD167" s="1007"/>
      <c r="AE167" s="1007"/>
      <c r="AF167" s="1007"/>
      <c r="AG167" s="1007"/>
      <c r="AH167" s="1007"/>
      <c r="AI167" s="1007"/>
      <c r="AJ167" s="505"/>
    </row>
    <row r="168" spans="1:46" s="56" customFormat="1" ht="13.5" customHeight="1">
      <c r="A168" s="976"/>
      <c r="B168" s="977"/>
      <c r="C168" s="977"/>
      <c r="D168" s="978"/>
      <c r="E168" s="504"/>
      <c r="F168" s="1007" t="s">
        <v>383</v>
      </c>
      <c r="G168" s="1007"/>
      <c r="H168" s="1007"/>
      <c r="I168" s="1007"/>
      <c r="J168" s="1007"/>
      <c r="K168" s="1007"/>
      <c r="L168" s="1007"/>
      <c r="M168" s="1007"/>
      <c r="N168" s="1007"/>
      <c r="O168" s="1007"/>
      <c r="P168" s="1007"/>
      <c r="Q168" s="1007"/>
      <c r="R168" s="1007"/>
      <c r="S168" s="1007"/>
      <c r="T168" s="1007"/>
      <c r="U168" s="1007"/>
      <c r="V168" s="1007"/>
      <c r="W168" s="1007"/>
      <c r="X168" s="1007"/>
      <c r="Y168" s="1007"/>
      <c r="Z168" s="1007"/>
      <c r="AA168" s="1007"/>
      <c r="AB168" s="1007"/>
      <c r="AC168" s="1007"/>
      <c r="AD168" s="1007"/>
      <c r="AE168" s="1007"/>
      <c r="AF168" s="1007"/>
      <c r="AG168" s="1007"/>
      <c r="AH168" s="1007"/>
      <c r="AI168" s="1007"/>
      <c r="AJ168" s="505"/>
    </row>
    <row r="169" spans="1:46" s="56" customFormat="1" ht="13.5" customHeight="1">
      <c r="A169" s="979"/>
      <c r="B169" s="980"/>
      <c r="C169" s="980"/>
      <c r="D169" s="981"/>
      <c r="E169" s="508"/>
      <c r="F169" s="1059" t="s">
        <v>384</v>
      </c>
      <c r="G169" s="1059"/>
      <c r="H169" s="1059"/>
      <c r="I169" s="1059"/>
      <c r="J169" s="1059"/>
      <c r="K169" s="1059"/>
      <c r="L169" s="1059"/>
      <c r="M169" s="1059"/>
      <c r="N169" s="1059"/>
      <c r="O169" s="1059"/>
      <c r="P169" s="1059"/>
      <c r="Q169" s="1059"/>
      <c r="R169" s="1059"/>
      <c r="S169" s="1059"/>
      <c r="T169" s="1059"/>
      <c r="U169" s="1059"/>
      <c r="V169" s="1059"/>
      <c r="W169" s="1059"/>
      <c r="X169" s="1059"/>
      <c r="Y169" s="1059"/>
      <c r="Z169" s="1059"/>
      <c r="AA169" s="1059"/>
      <c r="AB169" s="1059"/>
      <c r="AC169" s="1059"/>
      <c r="AD169" s="1059"/>
      <c r="AE169" s="1059"/>
      <c r="AF169" s="1059"/>
      <c r="AG169" s="1059"/>
      <c r="AH169" s="1059"/>
      <c r="AI169" s="1059"/>
      <c r="AJ169" s="655"/>
    </row>
    <row r="170" spans="1:46" s="56" customFormat="1" ht="13.5" customHeight="1">
      <c r="A170" s="973" t="s">
        <v>393</v>
      </c>
      <c r="B170" s="974"/>
      <c r="C170" s="974"/>
      <c r="D170" s="975"/>
      <c r="E170" s="509"/>
      <c r="F170" s="1269" t="s">
        <v>385</v>
      </c>
      <c r="G170" s="1269"/>
      <c r="H170" s="1269"/>
      <c r="I170" s="1269"/>
      <c r="J170" s="1269"/>
      <c r="K170" s="1269"/>
      <c r="L170" s="1269"/>
      <c r="M170" s="1269"/>
      <c r="N170" s="1269"/>
      <c r="O170" s="1269"/>
      <c r="P170" s="1269"/>
      <c r="Q170" s="1269"/>
      <c r="R170" s="1269"/>
      <c r="S170" s="1269"/>
      <c r="T170" s="1269"/>
      <c r="U170" s="1269"/>
      <c r="V170" s="1269"/>
      <c r="W170" s="1269"/>
      <c r="X170" s="1269"/>
      <c r="Y170" s="1269"/>
      <c r="Z170" s="1269"/>
      <c r="AA170" s="1269"/>
      <c r="AB170" s="1269"/>
      <c r="AC170" s="1269"/>
      <c r="AD170" s="1269"/>
      <c r="AE170" s="1269"/>
      <c r="AF170" s="1269"/>
      <c r="AG170" s="1269"/>
      <c r="AH170" s="1269"/>
      <c r="AI170" s="1269"/>
      <c r="AJ170" s="1270"/>
      <c r="AK170" s="139"/>
    </row>
    <row r="171" spans="1:46" s="56" customFormat="1" ht="13.5" customHeight="1">
      <c r="A171" s="976"/>
      <c r="B171" s="977"/>
      <c r="C171" s="977"/>
      <c r="D171" s="978"/>
      <c r="E171" s="504"/>
      <c r="F171" s="1007" t="s">
        <v>397</v>
      </c>
      <c r="G171" s="1007"/>
      <c r="H171" s="1007"/>
      <c r="I171" s="1007"/>
      <c r="J171" s="1007"/>
      <c r="K171" s="1007"/>
      <c r="L171" s="1007"/>
      <c r="M171" s="1007"/>
      <c r="N171" s="1007"/>
      <c r="O171" s="1007"/>
      <c r="P171" s="1007"/>
      <c r="Q171" s="1007"/>
      <c r="R171" s="1007"/>
      <c r="S171" s="1007"/>
      <c r="T171" s="1007"/>
      <c r="U171" s="1007"/>
      <c r="V171" s="1007"/>
      <c r="W171" s="1007"/>
      <c r="X171" s="1007"/>
      <c r="Y171" s="1007"/>
      <c r="Z171" s="1007"/>
      <c r="AA171" s="1007"/>
      <c r="AB171" s="1007"/>
      <c r="AC171" s="1007"/>
      <c r="AD171" s="1007"/>
      <c r="AE171" s="1007"/>
      <c r="AF171" s="1007"/>
      <c r="AG171" s="1007"/>
      <c r="AH171" s="1007"/>
      <c r="AI171" s="1007"/>
      <c r="AJ171" s="505"/>
      <c r="AK171" s="141"/>
    </row>
    <row r="172" spans="1:46" s="56" customFormat="1" ht="13.5" customHeight="1">
      <c r="A172" s="976"/>
      <c r="B172" s="977"/>
      <c r="C172" s="977"/>
      <c r="D172" s="978"/>
      <c r="E172" s="504"/>
      <c r="F172" s="1007" t="s">
        <v>386</v>
      </c>
      <c r="G172" s="1007"/>
      <c r="H172" s="1007"/>
      <c r="I172" s="1007"/>
      <c r="J172" s="1007"/>
      <c r="K172" s="1007"/>
      <c r="L172" s="1007"/>
      <c r="M172" s="1007"/>
      <c r="N172" s="1007"/>
      <c r="O172" s="1007"/>
      <c r="P172" s="1007"/>
      <c r="Q172" s="1007"/>
      <c r="R172" s="1007"/>
      <c r="S172" s="1007"/>
      <c r="T172" s="1007"/>
      <c r="U172" s="1007"/>
      <c r="V172" s="1007"/>
      <c r="W172" s="1007"/>
      <c r="X172" s="1007"/>
      <c r="Y172" s="1007"/>
      <c r="Z172" s="1007"/>
      <c r="AA172" s="1007"/>
      <c r="AB172" s="1007"/>
      <c r="AC172" s="1007"/>
      <c r="AD172" s="1007"/>
      <c r="AE172" s="1007"/>
      <c r="AF172" s="1007"/>
      <c r="AG172" s="1007"/>
      <c r="AH172" s="1007"/>
      <c r="AI172" s="1007"/>
      <c r="AJ172" s="505"/>
      <c r="AK172" s="141"/>
    </row>
    <row r="173" spans="1:46" s="56" customFormat="1" ht="13.5" customHeight="1" thickBot="1">
      <c r="A173" s="979"/>
      <c r="B173" s="980"/>
      <c r="C173" s="980"/>
      <c r="D173" s="981"/>
      <c r="E173" s="510"/>
      <c r="F173" s="1111" t="s">
        <v>387</v>
      </c>
      <c r="G173" s="1111"/>
      <c r="H173" s="1111"/>
      <c r="I173" s="1111"/>
      <c r="J173" s="1111"/>
      <c r="K173" s="1111"/>
      <c r="L173" s="1111"/>
      <c r="M173" s="1111"/>
      <c r="N173" s="1111"/>
      <c r="O173" s="1111"/>
      <c r="P173" s="1111"/>
      <c r="Q173" s="1111"/>
      <c r="R173" s="1111"/>
      <c r="S173" s="1111"/>
      <c r="T173" s="1111"/>
      <c r="U173" s="1111"/>
      <c r="V173" s="1111"/>
      <c r="W173" s="1111"/>
      <c r="X173" s="1111"/>
      <c r="Y173" s="1111"/>
      <c r="Z173" s="1111"/>
      <c r="AA173" s="1111"/>
      <c r="AB173" s="1111"/>
      <c r="AC173" s="1111"/>
      <c r="AD173" s="1111"/>
      <c r="AE173" s="1111"/>
      <c r="AF173" s="1111"/>
      <c r="AG173" s="1111"/>
      <c r="AH173" s="1111"/>
      <c r="AI173" s="111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486</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097" t="s">
        <v>41</v>
      </c>
      <c r="B177" s="1098"/>
      <c r="C177" s="1098"/>
      <c r="D177" s="109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00"/>
      <c r="B178" s="1101"/>
      <c r="C178" s="1101"/>
      <c r="D178" s="1102"/>
      <c r="E178" s="522"/>
      <c r="F178" s="1007" t="s">
        <v>86</v>
      </c>
      <c r="G178" s="1007"/>
      <c r="H178" s="1007"/>
      <c r="I178" s="1007"/>
      <c r="J178" s="1007"/>
      <c r="K178" s="1007"/>
      <c r="L178" s="1007"/>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03" t="s">
        <v>42</v>
      </c>
      <c r="B179" s="1104"/>
      <c r="C179" s="1104"/>
      <c r="D179" s="1105"/>
      <c r="E179" s="522"/>
      <c r="F179" s="1043" t="s">
        <v>44</v>
      </c>
      <c r="G179" s="1043"/>
      <c r="H179" s="1043"/>
      <c r="I179" s="1043"/>
      <c r="J179" s="1043"/>
      <c r="K179" s="1043"/>
      <c r="L179" s="1043"/>
      <c r="M179" s="1043"/>
      <c r="N179" s="1043"/>
      <c r="O179" s="1043"/>
      <c r="P179" s="1043"/>
      <c r="Q179" s="1043"/>
      <c r="R179" s="1043"/>
      <c r="S179" s="1043"/>
      <c r="T179" s="1043"/>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06"/>
      <c r="B180" s="1107"/>
      <c r="C180" s="1107"/>
      <c r="D180" s="1108"/>
      <c r="E180" s="528"/>
      <c r="F180" s="529" t="s">
        <v>70</v>
      </c>
      <c r="G180" s="529"/>
      <c r="H180" s="1076"/>
      <c r="I180" s="1076"/>
      <c r="J180" s="1076"/>
      <c r="K180" s="1076"/>
      <c r="L180" s="1076"/>
      <c r="M180" s="1076"/>
      <c r="N180" s="1076"/>
      <c r="O180" s="1076"/>
      <c r="P180" s="1076"/>
      <c r="Q180" s="1076"/>
      <c r="R180" s="1076"/>
      <c r="S180" s="1076"/>
      <c r="T180" s="1076"/>
      <c r="U180" s="1076"/>
      <c r="V180" s="1076"/>
      <c r="W180" s="1076"/>
      <c r="X180" s="1076"/>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091" t="s">
        <v>115</v>
      </c>
      <c r="C183" s="1092"/>
      <c r="D183" s="1092"/>
      <c r="E183" s="1092"/>
      <c r="F183" s="1092"/>
      <c r="G183" s="1092"/>
      <c r="H183" s="1092"/>
      <c r="I183" s="1092"/>
      <c r="J183" s="1092"/>
      <c r="K183" s="1092"/>
      <c r="L183" s="1092"/>
      <c r="M183" s="1092"/>
      <c r="N183" s="1092"/>
      <c r="O183" s="1092"/>
      <c r="P183" s="1092"/>
      <c r="Q183" s="1092"/>
      <c r="R183" s="1092"/>
      <c r="S183" s="1092"/>
      <c r="T183" s="1092"/>
      <c r="U183" s="1092"/>
      <c r="V183" s="1092"/>
      <c r="W183" s="1092"/>
      <c r="X183" s="1092"/>
      <c r="Y183" s="1093"/>
      <c r="Z183" s="1086" t="s">
        <v>78</v>
      </c>
      <c r="AA183" s="1086"/>
      <c r="AB183" s="1086"/>
      <c r="AC183" s="1086"/>
      <c r="AD183" s="1086"/>
      <c r="AE183" s="1086"/>
      <c r="AF183" s="1086"/>
      <c r="AG183" s="1086"/>
      <c r="AH183" s="108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094" t="s">
        <v>80</v>
      </c>
      <c r="AA184" s="1095"/>
      <c r="AB184" s="1095"/>
      <c r="AC184" s="1095"/>
      <c r="AD184" s="1095"/>
      <c r="AE184" s="1095"/>
      <c r="AF184" s="1095"/>
      <c r="AG184" s="1095"/>
      <c r="AH184" s="109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088" t="s">
        <v>81</v>
      </c>
      <c r="AA185" s="1089"/>
      <c r="AB185" s="1089"/>
      <c r="AC185" s="1089"/>
      <c r="AD185" s="1089"/>
      <c r="AE185" s="1089"/>
      <c r="AF185" s="1089"/>
      <c r="AG185" s="1089"/>
      <c r="AH185" s="109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088" t="s">
        <v>279</v>
      </c>
      <c r="AA186" s="1089"/>
      <c r="AB186" s="1089"/>
      <c r="AC186" s="1089"/>
      <c r="AD186" s="1089"/>
      <c r="AE186" s="1089"/>
      <c r="AF186" s="1089"/>
      <c r="AG186" s="1089"/>
      <c r="AH186" s="109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088" t="s">
        <v>302</v>
      </c>
      <c r="AA187" s="1089"/>
      <c r="AB187" s="1089"/>
      <c r="AC187" s="1089"/>
      <c r="AD187" s="1089"/>
      <c r="AE187" s="1089"/>
      <c r="AF187" s="1089"/>
      <c r="AG187" s="1089"/>
      <c r="AH187" s="1090"/>
      <c r="AI187" s="535"/>
      <c r="AJ187" s="536"/>
      <c r="AK187" s="54"/>
    </row>
    <row r="188" spans="1:46" ht="24.75" customHeight="1">
      <c r="A188" s="535"/>
      <c r="B188" s="542"/>
      <c r="C188" s="1084" t="s">
        <v>176</v>
      </c>
      <c r="D188" s="1084"/>
      <c r="E188" s="1084"/>
      <c r="F188" s="1084"/>
      <c r="G188" s="1084"/>
      <c r="H188" s="1084"/>
      <c r="I188" s="1084"/>
      <c r="J188" s="1084"/>
      <c r="K188" s="1084"/>
      <c r="L188" s="1084"/>
      <c r="M188" s="1084"/>
      <c r="N188" s="1084"/>
      <c r="O188" s="1084"/>
      <c r="P188" s="1084"/>
      <c r="Q188" s="1084"/>
      <c r="R188" s="1084"/>
      <c r="S188" s="1084"/>
      <c r="T188" s="1084"/>
      <c r="U188" s="1084"/>
      <c r="V188" s="1084"/>
      <c r="W188" s="1084"/>
      <c r="X188" s="1084"/>
      <c r="Y188" s="1085"/>
      <c r="Z188" s="1137" t="s">
        <v>178</v>
      </c>
      <c r="AA188" s="1138"/>
      <c r="AB188" s="1138"/>
      <c r="AC188" s="1138"/>
      <c r="AD188" s="1138"/>
      <c r="AE188" s="1138"/>
      <c r="AF188" s="1138"/>
      <c r="AG188" s="1138"/>
      <c r="AH188" s="1139"/>
      <c r="AI188" s="535"/>
      <c r="AJ188" s="536"/>
      <c r="AK188" s="54"/>
    </row>
    <row r="189" spans="1:46" ht="24.75" customHeight="1">
      <c r="A189" s="535"/>
      <c r="B189" s="542"/>
      <c r="C189" s="1084" t="s">
        <v>177</v>
      </c>
      <c r="D189" s="1084"/>
      <c r="E189" s="1084"/>
      <c r="F189" s="1084"/>
      <c r="G189" s="1084"/>
      <c r="H189" s="1084"/>
      <c r="I189" s="1084"/>
      <c r="J189" s="1084"/>
      <c r="K189" s="1084"/>
      <c r="L189" s="1084"/>
      <c r="M189" s="1084"/>
      <c r="N189" s="1084"/>
      <c r="O189" s="1084"/>
      <c r="P189" s="1084"/>
      <c r="Q189" s="1084"/>
      <c r="R189" s="1084"/>
      <c r="S189" s="1084"/>
      <c r="T189" s="1084"/>
      <c r="U189" s="1084"/>
      <c r="V189" s="1084"/>
      <c r="W189" s="1084"/>
      <c r="X189" s="1084"/>
      <c r="Y189" s="1085"/>
      <c r="Z189" s="991" t="s">
        <v>179</v>
      </c>
      <c r="AA189" s="992"/>
      <c r="AB189" s="992"/>
      <c r="AC189" s="992"/>
      <c r="AD189" s="992"/>
      <c r="AE189" s="992"/>
      <c r="AF189" s="992"/>
      <c r="AG189" s="992"/>
      <c r="AH189" s="993"/>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33" t="s">
        <v>79</v>
      </c>
      <c r="AA190" s="1134"/>
      <c r="AB190" s="1134"/>
      <c r="AC190" s="1134"/>
      <c r="AD190" s="1134"/>
      <c r="AE190" s="1134"/>
      <c r="AF190" s="1134"/>
      <c r="AG190" s="1134"/>
      <c r="AH190" s="1135"/>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36" t="s">
        <v>187</v>
      </c>
      <c r="D193" s="1136"/>
      <c r="E193" s="1136"/>
      <c r="F193" s="1136"/>
      <c r="G193" s="1136"/>
      <c r="H193" s="1136"/>
      <c r="I193" s="1136"/>
      <c r="J193" s="1136"/>
      <c r="K193" s="1136"/>
      <c r="L193" s="1136"/>
      <c r="M193" s="1136"/>
      <c r="N193" s="1136"/>
      <c r="O193" s="1136"/>
      <c r="P193" s="1136"/>
      <c r="Q193" s="1136"/>
      <c r="R193" s="1136"/>
      <c r="S193" s="1136"/>
      <c r="T193" s="1136"/>
      <c r="U193" s="1136"/>
      <c r="V193" s="1136"/>
      <c r="W193" s="1136"/>
      <c r="X193" s="1136"/>
      <c r="Y193" s="1136"/>
      <c r="Z193" s="1136"/>
      <c r="AA193" s="1136"/>
      <c r="AB193" s="1136"/>
      <c r="AC193" s="1136"/>
      <c r="AD193" s="1136"/>
      <c r="AE193" s="1136"/>
      <c r="AF193" s="1136"/>
      <c r="AG193" s="1136"/>
      <c r="AH193" s="1136"/>
      <c r="AI193" s="1136"/>
      <c r="AJ193" s="1136"/>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27" t="s">
        <v>334</v>
      </c>
      <c r="C196" s="1127"/>
      <c r="D196" s="1127"/>
      <c r="E196" s="1127"/>
      <c r="F196" s="1127"/>
      <c r="G196" s="1127"/>
      <c r="H196" s="1127"/>
      <c r="I196" s="1127"/>
      <c r="J196" s="1127"/>
      <c r="K196" s="1127"/>
      <c r="L196" s="1127"/>
      <c r="M196" s="1127"/>
      <c r="N196" s="1127"/>
      <c r="O196" s="1127"/>
      <c r="P196" s="1127"/>
      <c r="Q196" s="1127"/>
      <c r="R196" s="1127"/>
      <c r="S196" s="1127"/>
      <c r="T196" s="1127"/>
      <c r="U196" s="1127"/>
      <c r="V196" s="1127"/>
      <c r="W196" s="1127"/>
      <c r="X196" s="1127"/>
      <c r="Y196" s="1127"/>
      <c r="Z196" s="1127"/>
      <c r="AA196" s="1127"/>
      <c r="AB196" s="1127"/>
      <c r="AC196" s="1127"/>
      <c r="AD196" s="1127"/>
      <c r="AE196" s="1127"/>
      <c r="AF196" s="1127"/>
      <c r="AG196" s="1127"/>
      <c r="AH196" s="1127"/>
      <c r="AI196" s="1127"/>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28"/>
      <c r="E198" s="1129"/>
      <c r="F198" s="562" t="s">
        <v>5</v>
      </c>
      <c r="G198" s="1128"/>
      <c r="H198" s="1129"/>
      <c r="I198" s="562" t="s">
        <v>4</v>
      </c>
      <c r="J198" s="1128"/>
      <c r="K198" s="1129"/>
      <c r="L198" s="562" t="s">
        <v>3</v>
      </c>
      <c r="M198" s="563"/>
      <c r="N198" s="1130" t="s">
        <v>6</v>
      </c>
      <c r="O198" s="1130"/>
      <c r="P198" s="1130"/>
      <c r="Q198" s="1131" t="str">
        <f>IF(G9="","",G9)</f>
        <v/>
      </c>
      <c r="R198" s="1131"/>
      <c r="S198" s="1131"/>
      <c r="T198" s="1131"/>
      <c r="U198" s="1131"/>
      <c r="V198" s="1131"/>
      <c r="W198" s="1131"/>
      <c r="X198" s="1131"/>
      <c r="Y198" s="1131"/>
      <c r="Z198" s="1131"/>
      <c r="AA198" s="1131"/>
      <c r="AB198" s="1131"/>
      <c r="AC198" s="1131"/>
      <c r="AD198" s="1131"/>
      <c r="AE198" s="1131"/>
      <c r="AF198" s="1131"/>
      <c r="AG198" s="1131"/>
      <c r="AH198" s="1131"/>
      <c r="AI198" s="1131"/>
      <c r="AJ198" s="1132"/>
    </row>
    <row r="199" spans="1:36" s="146" customFormat="1" ht="13.5" customHeight="1">
      <c r="A199" s="564"/>
      <c r="B199" s="565"/>
      <c r="C199" s="566"/>
      <c r="D199" s="566"/>
      <c r="E199" s="566"/>
      <c r="F199" s="566"/>
      <c r="G199" s="566"/>
      <c r="H199" s="566"/>
      <c r="I199" s="566"/>
      <c r="J199" s="566"/>
      <c r="K199" s="566"/>
      <c r="L199" s="566"/>
      <c r="M199" s="566"/>
      <c r="N199" s="1121" t="s">
        <v>111</v>
      </c>
      <c r="O199" s="1121"/>
      <c r="P199" s="1121"/>
      <c r="Q199" s="1122" t="s">
        <v>112</v>
      </c>
      <c r="R199" s="1122"/>
      <c r="S199" s="1123"/>
      <c r="T199" s="1123"/>
      <c r="U199" s="1123"/>
      <c r="V199" s="1123"/>
      <c r="W199" s="1123"/>
      <c r="X199" s="1124" t="s">
        <v>113</v>
      </c>
      <c r="Y199" s="1124"/>
      <c r="Z199" s="1123"/>
      <c r="AA199" s="1123"/>
      <c r="AB199" s="1123"/>
      <c r="AC199" s="1123"/>
      <c r="AD199" s="1123"/>
      <c r="AE199" s="1123"/>
      <c r="AF199" s="1123"/>
      <c r="AG199" s="1123"/>
      <c r="AH199" s="1123"/>
      <c r="AI199" s="1125"/>
      <c r="AJ199" s="1126"/>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77" zoomScaleNormal="85" zoomScaleSheetLayoutView="130" zoomScalePageLayoutView="70" workbookViewId="0"/>
  </sheetViews>
  <sheetFormatPr defaultColWidth="2.42578125" defaultRowHeight="13.5"/>
  <cols>
    <col min="1" max="1" width="5.5703125" style="53" customWidth="1"/>
    <col min="2" max="11" width="2.5703125" style="53" customWidth="1"/>
    <col min="12" max="13" width="11.7109375" style="53" customWidth="1"/>
    <col min="14" max="14" width="16.85546875" style="53" customWidth="1"/>
    <col min="15" max="15" width="37.42578125" style="53" customWidth="1"/>
    <col min="16" max="16" width="31.42578125" style="53" customWidth="1"/>
    <col min="17" max="17" width="10.5703125" style="53" customWidth="1"/>
    <col min="18" max="18" width="9.5703125" style="53" customWidth="1"/>
    <col min="19" max="19" width="13.5703125" style="53" customWidth="1"/>
    <col min="20" max="20" width="10" style="53" customWidth="1"/>
    <col min="21" max="21" width="6.7109375" style="53" customWidth="1"/>
    <col min="22" max="22" width="4.7109375" style="53" customWidth="1"/>
    <col min="23" max="23" width="3.5703125" style="53" customWidth="1"/>
    <col min="24" max="24" width="3.140625" style="53" customWidth="1"/>
    <col min="25" max="25" width="3.5703125" style="53" customWidth="1"/>
    <col min="26" max="26" width="8" style="53" customWidth="1"/>
    <col min="27" max="27" width="3.5703125" style="53" customWidth="1"/>
    <col min="28" max="28" width="3.140625" style="53" customWidth="1"/>
    <col min="29" max="29" width="3.5703125" style="53" customWidth="1"/>
    <col min="30" max="30" width="3.140625" style="53" customWidth="1"/>
    <col min="31" max="31" width="2.42578125" style="53" customWidth="1"/>
    <col min="32" max="32" width="3.42578125" style="53" customWidth="1"/>
    <col min="33" max="33" width="5.85546875" style="53" customWidth="1"/>
    <col min="34" max="34" width="14.5703125" style="53" customWidth="1"/>
    <col min="35" max="16384" width="2.425781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296" t="s">
        <v>304</v>
      </c>
      <c r="B5" s="1297"/>
      <c r="C5" s="1297"/>
      <c r="D5" s="1297"/>
      <c r="E5" s="1297"/>
      <c r="F5" s="1297"/>
      <c r="G5" s="1297"/>
      <c r="H5" s="1297"/>
      <c r="I5" s="1297"/>
      <c r="J5" s="1297"/>
      <c r="K5" s="1297"/>
      <c r="L5" s="1297"/>
      <c r="M5" s="1297"/>
      <c r="N5" s="1297"/>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78"/>
      <c r="B7" s="1280" t="s">
        <v>7</v>
      </c>
      <c r="C7" s="1281"/>
      <c r="D7" s="1281"/>
      <c r="E7" s="1281"/>
      <c r="F7" s="1281"/>
      <c r="G7" s="1281"/>
      <c r="H7" s="1281"/>
      <c r="I7" s="1281"/>
      <c r="J7" s="1281"/>
      <c r="K7" s="1282"/>
      <c r="L7" s="1286" t="s">
        <v>125</v>
      </c>
      <c r="M7" s="575"/>
      <c r="N7" s="576"/>
      <c r="O7" s="1288" t="s">
        <v>148</v>
      </c>
      <c r="P7" s="1290" t="s">
        <v>76</v>
      </c>
      <c r="Q7" s="1292" t="s">
        <v>209</v>
      </c>
      <c r="R7" s="1294" t="s">
        <v>130</v>
      </c>
      <c r="S7" s="577" t="s">
        <v>47</v>
      </c>
      <c r="T7" s="578"/>
      <c r="U7" s="578"/>
      <c r="V7" s="578"/>
      <c r="W7" s="578"/>
      <c r="X7" s="578"/>
      <c r="Y7" s="578"/>
      <c r="Z7" s="578"/>
      <c r="AA7" s="578"/>
      <c r="AB7" s="578"/>
      <c r="AC7" s="578"/>
      <c r="AD7" s="578"/>
      <c r="AE7" s="578"/>
      <c r="AF7" s="578"/>
      <c r="AG7" s="578"/>
      <c r="AH7" s="579"/>
    </row>
    <row r="8" spans="1:34" ht="14.25">
      <c r="A8" s="1279"/>
      <c r="B8" s="1283"/>
      <c r="C8" s="1284"/>
      <c r="D8" s="1284"/>
      <c r="E8" s="1284"/>
      <c r="F8" s="1284"/>
      <c r="G8" s="1284"/>
      <c r="H8" s="1284"/>
      <c r="I8" s="1284"/>
      <c r="J8" s="1284"/>
      <c r="K8" s="1285"/>
      <c r="L8" s="1287"/>
      <c r="M8" s="1298" t="s">
        <v>218</v>
      </c>
      <c r="N8" s="1299"/>
      <c r="O8" s="1289"/>
      <c r="P8" s="1291"/>
      <c r="Q8" s="1293"/>
      <c r="R8" s="1295"/>
      <c r="S8" s="580"/>
      <c r="T8" s="1276" t="s">
        <v>103</v>
      </c>
      <c r="U8" s="1277"/>
      <c r="V8" s="1300" t="s">
        <v>104</v>
      </c>
      <c r="W8" s="1301"/>
      <c r="X8" s="1301"/>
      <c r="Y8" s="1301"/>
      <c r="Z8" s="1301"/>
      <c r="AA8" s="1301"/>
      <c r="AB8" s="1301"/>
      <c r="AC8" s="1301"/>
      <c r="AD8" s="1301"/>
      <c r="AE8" s="1301"/>
      <c r="AF8" s="1301"/>
      <c r="AG8" s="1302"/>
      <c r="AH8" s="581" t="s">
        <v>106</v>
      </c>
    </row>
    <row r="9" spans="1:34" ht="13.5" customHeight="1">
      <c r="A9" s="1279"/>
      <c r="B9" s="1283"/>
      <c r="C9" s="1284"/>
      <c r="D9" s="1284"/>
      <c r="E9" s="1284"/>
      <c r="F9" s="1284"/>
      <c r="G9" s="1284"/>
      <c r="H9" s="1284"/>
      <c r="I9" s="1284"/>
      <c r="J9" s="1284"/>
      <c r="K9" s="1285"/>
      <c r="L9" s="1287"/>
      <c r="M9" s="582"/>
      <c r="N9" s="583"/>
      <c r="O9" s="1289"/>
      <c r="P9" s="1291"/>
      <c r="Q9" s="1293"/>
      <c r="R9" s="1295"/>
      <c r="S9" s="1307" t="s">
        <v>98</v>
      </c>
      <c r="T9" s="1308" t="s">
        <v>211</v>
      </c>
      <c r="U9" s="1310" t="s">
        <v>128</v>
      </c>
      <c r="V9" s="1303" t="s">
        <v>129</v>
      </c>
      <c r="W9" s="1304"/>
      <c r="X9" s="1304"/>
      <c r="Y9" s="1304"/>
      <c r="Z9" s="1304"/>
      <c r="AA9" s="1304"/>
      <c r="AB9" s="1304"/>
      <c r="AC9" s="1304"/>
      <c r="AD9" s="1304"/>
      <c r="AE9" s="1304"/>
      <c r="AF9" s="1304"/>
      <c r="AG9" s="1305"/>
      <c r="AH9" s="1295" t="s">
        <v>229</v>
      </c>
    </row>
    <row r="10" spans="1:34" ht="150" customHeight="1">
      <c r="A10" s="1279"/>
      <c r="B10" s="1283"/>
      <c r="C10" s="1284"/>
      <c r="D10" s="1284"/>
      <c r="E10" s="1284"/>
      <c r="F10" s="1284"/>
      <c r="G10" s="1284"/>
      <c r="H10" s="1284"/>
      <c r="I10" s="1284"/>
      <c r="J10" s="1284"/>
      <c r="K10" s="1285"/>
      <c r="L10" s="1287"/>
      <c r="M10" s="584" t="s">
        <v>219</v>
      </c>
      <c r="N10" s="584" t="s">
        <v>220</v>
      </c>
      <c r="O10" s="1289"/>
      <c r="P10" s="1291"/>
      <c r="Q10" s="1293"/>
      <c r="R10" s="1295"/>
      <c r="S10" s="1307"/>
      <c r="T10" s="1309"/>
      <c r="U10" s="1311"/>
      <c r="V10" s="1298"/>
      <c r="W10" s="1306"/>
      <c r="X10" s="1306"/>
      <c r="Y10" s="1306"/>
      <c r="Z10" s="1306"/>
      <c r="AA10" s="1306"/>
      <c r="AB10" s="1306"/>
      <c r="AC10" s="1306"/>
      <c r="AD10" s="1306"/>
      <c r="AE10" s="1306"/>
      <c r="AF10" s="1306"/>
      <c r="AG10" s="1299"/>
      <c r="AH10" s="1295"/>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6" fitToHeight="0"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5"/>
  <sheetViews>
    <sheetView zoomScale="80" zoomScaleNormal="80" zoomScaleSheetLayoutView="70" workbookViewId="0"/>
  </sheetViews>
  <sheetFormatPr defaultColWidth="2.42578125" defaultRowHeight="13.5"/>
  <cols>
    <col min="1" max="1" width="5.5703125" style="53" customWidth="1"/>
    <col min="2" max="11" width="2.5703125" style="53" customWidth="1"/>
    <col min="12" max="13" width="11.85546875" style="53" customWidth="1"/>
    <col min="14" max="14" width="12.5703125" style="53" customWidth="1"/>
    <col min="15" max="15" width="37.42578125" style="53" customWidth="1"/>
    <col min="16" max="16" width="31.28515625" style="53" customWidth="1"/>
    <col min="17" max="17" width="10.5703125" style="53" customWidth="1"/>
    <col min="18" max="18" width="9.5703125" style="53" customWidth="1"/>
    <col min="19" max="20" width="13.5703125" style="53" customWidth="1"/>
    <col min="21" max="21" width="6.7109375" style="53" customWidth="1"/>
    <col min="22" max="22" width="31.42578125" style="53" customWidth="1"/>
    <col min="23" max="23" width="4.7109375" style="53" bestFit="1" customWidth="1"/>
    <col min="24" max="24" width="3.5703125" style="53" customWidth="1"/>
    <col min="25" max="25" width="3.140625" style="53" bestFit="1" customWidth="1"/>
    <col min="26" max="26" width="3.5703125" style="53" customWidth="1"/>
    <col min="27" max="27" width="8" style="53" bestFit="1" customWidth="1"/>
    <col min="28" max="28" width="3.5703125" style="53" customWidth="1"/>
    <col min="29" max="29" width="3.140625" style="53" bestFit="1" customWidth="1"/>
    <col min="30" max="30" width="3.5703125" style="53" customWidth="1"/>
    <col min="31" max="32" width="3.140625" style="53" customWidth="1"/>
    <col min="33" max="33" width="3.42578125" style="53" bestFit="1" customWidth="1"/>
    <col min="34" max="34" width="5.85546875" style="53" bestFit="1" customWidth="1"/>
    <col min="35" max="35" width="14.5703125" style="53" customWidth="1"/>
    <col min="36" max="36" width="2.42578125" style="53"/>
    <col min="37" max="37" width="6.140625" style="53" customWidth="1"/>
    <col min="38" max="47" width="8.42578125" style="53" customWidth="1"/>
    <col min="48" max="16384" width="2.425781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78"/>
      <c r="B7" s="1280" t="s">
        <v>7</v>
      </c>
      <c r="C7" s="1281"/>
      <c r="D7" s="1281"/>
      <c r="E7" s="1281"/>
      <c r="F7" s="1281"/>
      <c r="G7" s="1281"/>
      <c r="H7" s="1281"/>
      <c r="I7" s="1281"/>
      <c r="J7" s="1281"/>
      <c r="K7" s="1282"/>
      <c r="L7" s="1286" t="s">
        <v>125</v>
      </c>
      <c r="M7" s="1303" t="s">
        <v>218</v>
      </c>
      <c r="N7" s="1305"/>
      <c r="O7" s="1288" t="s">
        <v>148</v>
      </c>
      <c r="P7" s="1290" t="s">
        <v>76</v>
      </c>
      <c r="Q7" s="1292" t="s">
        <v>209</v>
      </c>
      <c r="R7" s="1316"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79"/>
      <c r="B8" s="1283"/>
      <c r="C8" s="1284"/>
      <c r="D8" s="1284"/>
      <c r="E8" s="1284"/>
      <c r="F8" s="1284"/>
      <c r="G8" s="1284"/>
      <c r="H8" s="1284"/>
      <c r="I8" s="1284"/>
      <c r="J8" s="1284"/>
      <c r="K8" s="1285"/>
      <c r="L8" s="1287"/>
      <c r="M8" s="1298"/>
      <c r="N8" s="1299"/>
      <c r="O8" s="1289"/>
      <c r="P8" s="1291"/>
      <c r="Q8" s="1293"/>
      <c r="R8" s="1317"/>
      <c r="S8" s="626"/>
      <c r="T8" s="1312" t="s">
        <v>10</v>
      </c>
      <c r="U8" s="1313"/>
      <c r="V8" s="627" t="s">
        <v>35</v>
      </c>
      <c r="W8" s="1314" t="s">
        <v>29</v>
      </c>
      <c r="X8" s="1315"/>
      <c r="Y8" s="1315"/>
      <c r="Z8" s="1315"/>
      <c r="AA8" s="1315"/>
      <c r="AB8" s="1315"/>
      <c r="AC8" s="1315"/>
      <c r="AD8" s="1315"/>
      <c r="AE8" s="1315"/>
      <c r="AF8" s="1315"/>
      <c r="AG8" s="1315"/>
      <c r="AH8" s="1315"/>
      <c r="AI8" s="628" t="s">
        <v>15</v>
      </c>
      <c r="AJ8" s="199"/>
      <c r="AK8" s="199"/>
      <c r="AL8" s="199"/>
      <c r="AM8" s="199"/>
      <c r="AN8" s="199"/>
      <c r="AO8" s="199"/>
      <c r="AP8" s="199"/>
      <c r="AQ8" s="199"/>
      <c r="AR8" s="199"/>
      <c r="AS8" s="199"/>
      <c r="AT8" s="199"/>
      <c r="AU8" s="199"/>
    </row>
    <row r="9" spans="1:47" ht="13.5" customHeight="1">
      <c r="A9" s="1279"/>
      <c r="B9" s="1283"/>
      <c r="C9" s="1284"/>
      <c r="D9" s="1284"/>
      <c r="E9" s="1284"/>
      <c r="F9" s="1284"/>
      <c r="G9" s="1284"/>
      <c r="H9" s="1284"/>
      <c r="I9" s="1284"/>
      <c r="J9" s="1284"/>
      <c r="K9" s="1285"/>
      <c r="L9" s="1287"/>
      <c r="M9" s="1320"/>
      <c r="N9" s="1321"/>
      <c r="O9" s="1289"/>
      <c r="P9" s="1291"/>
      <c r="Q9" s="1293"/>
      <c r="R9" s="1317"/>
      <c r="S9" s="1307" t="s">
        <v>116</v>
      </c>
      <c r="T9" s="1322" t="s">
        <v>210</v>
      </c>
      <c r="U9" s="1323" t="s">
        <v>137</v>
      </c>
      <c r="V9" s="1318" t="s">
        <v>87</v>
      </c>
      <c r="W9" s="1303" t="s">
        <v>138</v>
      </c>
      <c r="X9" s="1304"/>
      <c r="Y9" s="1304"/>
      <c r="Z9" s="1304"/>
      <c r="AA9" s="1304"/>
      <c r="AB9" s="1304"/>
      <c r="AC9" s="1304"/>
      <c r="AD9" s="1304"/>
      <c r="AE9" s="1304"/>
      <c r="AF9" s="1304"/>
      <c r="AG9" s="1304"/>
      <c r="AH9" s="1304"/>
      <c r="AI9" s="1295" t="s">
        <v>230</v>
      </c>
      <c r="AJ9" s="199"/>
      <c r="AK9" s="199"/>
      <c r="AL9" s="199"/>
      <c r="AM9" s="199"/>
      <c r="AN9" s="199"/>
      <c r="AO9" s="199"/>
      <c r="AP9" s="199"/>
      <c r="AQ9" s="199"/>
      <c r="AR9" s="199"/>
      <c r="AS9" s="199"/>
      <c r="AT9" s="199"/>
      <c r="AU9" s="199"/>
    </row>
    <row r="10" spans="1:47" ht="150" customHeight="1">
      <c r="A10" s="1279"/>
      <c r="B10" s="1283"/>
      <c r="C10" s="1284"/>
      <c r="D10" s="1284"/>
      <c r="E10" s="1284"/>
      <c r="F10" s="1284"/>
      <c r="G10" s="1284"/>
      <c r="H10" s="1284"/>
      <c r="I10" s="1284"/>
      <c r="J10" s="1284"/>
      <c r="K10" s="1285"/>
      <c r="L10" s="1287"/>
      <c r="M10" s="584" t="s">
        <v>219</v>
      </c>
      <c r="N10" s="584" t="s">
        <v>220</v>
      </c>
      <c r="O10" s="1289"/>
      <c r="P10" s="1291"/>
      <c r="Q10" s="1293"/>
      <c r="R10" s="1317"/>
      <c r="S10" s="1307"/>
      <c r="T10" s="1322"/>
      <c r="U10" s="1323"/>
      <c r="V10" s="1319"/>
      <c r="W10" s="1298"/>
      <c r="X10" s="1306"/>
      <c r="Y10" s="1306"/>
      <c r="Z10" s="1306"/>
      <c r="AA10" s="1306"/>
      <c r="AB10" s="1306"/>
      <c r="AC10" s="1306"/>
      <c r="AD10" s="1306"/>
      <c r="AE10" s="1306"/>
      <c r="AF10" s="1306"/>
      <c r="AG10" s="1306"/>
      <c r="AH10" s="1306"/>
      <c r="AI10" s="1295"/>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9" fitToHeight="0"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zoomScale="130" zoomScaleNormal="120" zoomScaleSheetLayoutView="130" workbookViewId="0">
      <selection activeCell="B1" sqref="B1"/>
    </sheetView>
  </sheetViews>
  <sheetFormatPr defaultColWidth="9" defaultRowHeight="13.5"/>
  <cols>
    <col min="1" max="1" width="2.42578125" style="53" customWidth="1"/>
    <col min="2" max="6" width="2.7109375" style="53" customWidth="1"/>
    <col min="7" max="35" width="2.42578125" style="53" customWidth="1"/>
    <col min="36" max="36" width="2.42578125" style="54" customWidth="1"/>
    <col min="37" max="37" width="4.140625" style="53" customWidth="1"/>
    <col min="38" max="43" width="9.28515625" style="53" customWidth="1"/>
    <col min="44" max="44" width="9.7109375" style="53" bestFit="1" customWidth="1"/>
    <col min="45" max="16384" width="9" style="53"/>
  </cols>
  <sheetData>
    <row r="1" spans="1:46" ht="14.25" customHeight="1">
      <c r="A1" s="685" t="s">
        <v>457</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342" t="str">
        <f>IF(基本情報入力シート!R11="","",基本情報入力シート!R11)</f>
        <v/>
      </c>
      <c r="AA1" s="1343"/>
      <c r="AB1" s="1343"/>
      <c r="AC1" s="1343"/>
      <c r="AD1" s="1343"/>
      <c r="AE1" s="1343"/>
      <c r="AF1" s="1343"/>
      <c r="AG1" s="1343"/>
      <c r="AH1" s="1343"/>
      <c r="AI1" s="1343"/>
      <c r="AJ1" s="1344"/>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345" t="s">
        <v>416</v>
      </c>
      <c r="B4" s="1345"/>
      <c r="C4" s="1345"/>
      <c r="D4" s="1345"/>
      <c r="E4" s="1345"/>
      <c r="F4" s="1345"/>
      <c r="G4" s="1345"/>
      <c r="H4" s="1345"/>
      <c r="I4" s="1345"/>
      <c r="J4" s="1345"/>
      <c r="K4" s="1345"/>
      <c r="L4" s="1345"/>
      <c r="M4" s="1345"/>
      <c r="N4" s="1345"/>
      <c r="O4" s="1345"/>
      <c r="P4" s="1345"/>
      <c r="Q4" s="1345"/>
      <c r="R4" s="1345"/>
      <c r="S4" s="1345"/>
      <c r="T4" s="1345"/>
      <c r="U4" s="1345"/>
      <c r="V4" s="1345"/>
      <c r="W4" s="1345"/>
      <c r="X4" s="1345"/>
      <c r="Y4" s="1345"/>
      <c r="Z4" s="1345"/>
      <c r="AA4" s="1345"/>
      <c r="AB4" s="1345"/>
      <c r="AC4" s="1345"/>
      <c r="AD4" s="1345"/>
      <c r="AE4" s="1345"/>
      <c r="AF4" s="1345"/>
      <c r="AG4" s="1345"/>
      <c r="AH4" s="1345"/>
      <c r="AI4" s="1345"/>
      <c r="AJ4" s="1345"/>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346" t="s">
        <v>9</v>
      </c>
      <c r="B8" s="1347"/>
      <c r="C8" s="1347"/>
      <c r="D8" s="1347"/>
      <c r="E8" s="1347"/>
      <c r="F8" s="1348"/>
      <c r="G8" s="1349" t="str">
        <f>IF(基本情報入力シート!M15="","",基本情報入力シート!M15)</f>
        <v/>
      </c>
      <c r="H8" s="1349"/>
      <c r="I8" s="1349"/>
      <c r="J8" s="1349"/>
      <c r="K8" s="1349"/>
      <c r="L8" s="1349"/>
      <c r="M8" s="1349"/>
      <c r="N8" s="1349"/>
      <c r="O8" s="1349"/>
      <c r="P8" s="1349"/>
      <c r="Q8" s="1349"/>
      <c r="R8" s="1349"/>
      <c r="S8" s="1349"/>
      <c r="T8" s="1349"/>
      <c r="U8" s="1349"/>
      <c r="V8" s="1349"/>
      <c r="W8" s="1349"/>
      <c r="X8" s="1349"/>
      <c r="Y8" s="1349"/>
      <c r="Z8" s="1349"/>
      <c r="AA8" s="1349"/>
      <c r="AB8" s="1349"/>
      <c r="AC8" s="1349"/>
      <c r="AD8" s="1349"/>
      <c r="AE8" s="1349"/>
      <c r="AF8" s="1349"/>
      <c r="AG8" s="1349"/>
      <c r="AH8" s="1349"/>
      <c r="AI8" s="1349"/>
      <c r="AJ8" s="1350"/>
    </row>
    <row r="9" spans="1:46" s="56" customFormat="1" ht="25.5" customHeight="1">
      <c r="A9" s="1351" t="s">
        <v>6</v>
      </c>
      <c r="B9" s="1352"/>
      <c r="C9" s="1352"/>
      <c r="D9" s="1352"/>
      <c r="E9" s="1352"/>
      <c r="F9" s="1353"/>
      <c r="G9" s="1354" t="str">
        <f>IF(基本情報入力シート!M16="","",基本情報入力シート!M16)</f>
        <v/>
      </c>
      <c r="H9" s="1354"/>
      <c r="I9" s="1354"/>
      <c r="J9" s="1354"/>
      <c r="K9" s="1354"/>
      <c r="L9" s="1354"/>
      <c r="M9" s="1354"/>
      <c r="N9" s="1354"/>
      <c r="O9" s="1354"/>
      <c r="P9" s="1354"/>
      <c r="Q9" s="1354"/>
      <c r="R9" s="1354"/>
      <c r="S9" s="1354"/>
      <c r="T9" s="1354"/>
      <c r="U9" s="1354"/>
      <c r="V9" s="1354"/>
      <c r="W9" s="1354"/>
      <c r="X9" s="1354"/>
      <c r="Y9" s="1354"/>
      <c r="Z9" s="1354"/>
      <c r="AA9" s="1354"/>
      <c r="AB9" s="1354"/>
      <c r="AC9" s="1354"/>
      <c r="AD9" s="1354"/>
      <c r="AE9" s="1354"/>
      <c r="AF9" s="1354"/>
      <c r="AG9" s="1354"/>
      <c r="AH9" s="1354"/>
      <c r="AI9" s="1354"/>
      <c r="AJ9" s="1355"/>
    </row>
    <row r="10" spans="1:46" s="56" customFormat="1" ht="12.75" customHeight="1">
      <c r="A10" s="1324" t="s">
        <v>170</v>
      </c>
      <c r="B10" s="1325"/>
      <c r="C10" s="1325"/>
      <c r="D10" s="1325"/>
      <c r="E10" s="1325"/>
      <c r="F10" s="1326"/>
      <c r="G10" s="694" t="s">
        <v>8</v>
      </c>
      <c r="H10" s="1330" t="str">
        <f>IF(基本情報入力シート!AC17="","",基本情報入力シート!AC17)</f>
        <v>－</v>
      </c>
      <c r="I10" s="1330"/>
      <c r="J10" s="1330"/>
      <c r="K10" s="1330"/>
      <c r="L10" s="1330"/>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327"/>
      <c r="B11" s="1328"/>
      <c r="C11" s="1328"/>
      <c r="D11" s="1328"/>
      <c r="E11" s="1328"/>
      <c r="F11" s="1329"/>
      <c r="G11" s="1331" t="str">
        <f>IF(基本情報入力シート!M18="","",基本情報入力シート!M18)</f>
        <v/>
      </c>
      <c r="H11" s="1332"/>
      <c r="I11" s="1332"/>
      <c r="J11" s="1332"/>
      <c r="K11" s="1332"/>
      <c r="L11" s="1332"/>
      <c r="M11" s="1332"/>
      <c r="N11" s="1332"/>
      <c r="O11" s="1332"/>
      <c r="P11" s="1332"/>
      <c r="Q11" s="1332"/>
      <c r="R11" s="1332"/>
      <c r="S11" s="1332"/>
      <c r="T11" s="1332"/>
      <c r="U11" s="1332"/>
      <c r="V11" s="1332"/>
      <c r="W11" s="1332"/>
      <c r="X11" s="1332"/>
      <c r="Y11" s="1332"/>
      <c r="Z11" s="1332"/>
      <c r="AA11" s="1332"/>
      <c r="AB11" s="1332"/>
      <c r="AC11" s="1332"/>
      <c r="AD11" s="1332"/>
      <c r="AE11" s="1332"/>
      <c r="AF11" s="1332"/>
      <c r="AG11" s="1332"/>
      <c r="AH11" s="1332"/>
      <c r="AI11" s="1332"/>
      <c r="AJ11" s="1333"/>
    </row>
    <row r="12" spans="1:46" s="56" customFormat="1" ht="16.5" customHeight="1">
      <c r="A12" s="1327"/>
      <c r="B12" s="1328"/>
      <c r="C12" s="1328"/>
      <c r="D12" s="1328"/>
      <c r="E12" s="1328"/>
      <c r="F12" s="1329"/>
      <c r="G12" s="1334" t="str">
        <f>IF(基本情報入力シート!M19="","",基本情報入力シート!M19)</f>
        <v/>
      </c>
      <c r="H12" s="1335"/>
      <c r="I12" s="1335"/>
      <c r="J12" s="1335"/>
      <c r="K12" s="1335"/>
      <c r="L12" s="1335"/>
      <c r="M12" s="1335"/>
      <c r="N12" s="1335"/>
      <c r="O12" s="1335"/>
      <c r="P12" s="1335"/>
      <c r="Q12" s="1335"/>
      <c r="R12" s="1335"/>
      <c r="S12" s="1335"/>
      <c r="T12" s="1335"/>
      <c r="U12" s="1335"/>
      <c r="V12" s="1335"/>
      <c r="W12" s="1335"/>
      <c r="X12" s="1335"/>
      <c r="Y12" s="1335"/>
      <c r="Z12" s="1335"/>
      <c r="AA12" s="1335"/>
      <c r="AB12" s="1335"/>
      <c r="AC12" s="1335"/>
      <c r="AD12" s="1335"/>
      <c r="AE12" s="1335"/>
      <c r="AF12" s="1335"/>
      <c r="AG12" s="1335"/>
      <c r="AH12" s="1335"/>
      <c r="AI12" s="1335"/>
      <c r="AJ12" s="1336"/>
    </row>
    <row r="13" spans="1:46" s="56" customFormat="1" ht="12">
      <c r="A13" s="1337" t="s">
        <v>9</v>
      </c>
      <c r="B13" s="1338"/>
      <c r="C13" s="1338"/>
      <c r="D13" s="1338"/>
      <c r="E13" s="1338"/>
      <c r="F13" s="1339"/>
      <c r="G13" s="1340" t="str">
        <f>IF(基本情報入力シート!M22="","",基本情報入力シート!M22)</f>
        <v/>
      </c>
      <c r="H13" s="1340"/>
      <c r="I13" s="1340"/>
      <c r="J13" s="1340"/>
      <c r="K13" s="1340"/>
      <c r="L13" s="1340"/>
      <c r="M13" s="1340"/>
      <c r="N13" s="1340"/>
      <c r="O13" s="1340"/>
      <c r="P13" s="1340"/>
      <c r="Q13" s="1340"/>
      <c r="R13" s="1340"/>
      <c r="S13" s="1340"/>
      <c r="T13" s="1340"/>
      <c r="U13" s="1340"/>
      <c r="V13" s="1340"/>
      <c r="W13" s="1340"/>
      <c r="X13" s="1340"/>
      <c r="Y13" s="1340"/>
      <c r="Z13" s="1340"/>
      <c r="AA13" s="1340"/>
      <c r="AB13" s="1340"/>
      <c r="AC13" s="1340"/>
      <c r="AD13" s="1340"/>
      <c r="AE13" s="1340"/>
      <c r="AF13" s="1340"/>
      <c r="AG13" s="1340"/>
      <c r="AH13" s="1340"/>
      <c r="AI13" s="1340"/>
      <c r="AJ13" s="1341"/>
    </row>
    <row r="14" spans="1:46" s="56" customFormat="1" ht="25.5" customHeight="1">
      <c r="A14" s="1327" t="s">
        <v>165</v>
      </c>
      <c r="B14" s="1328"/>
      <c r="C14" s="1328"/>
      <c r="D14" s="1328"/>
      <c r="E14" s="1328"/>
      <c r="F14" s="1329"/>
      <c r="G14" s="1335" t="str">
        <f>IF(基本情報入力シート!M23="","",基本情報入力シート!M23)</f>
        <v/>
      </c>
      <c r="H14" s="1335"/>
      <c r="I14" s="1335"/>
      <c r="J14" s="1335"/>
      <c r="K14" s="1335"/>
      <c r="L14" s="1335"/>
      <c r="M14" s="1335"/>
      <c r="N14" s="1335"/>
      <c r="O14" s="1335"/>
      <c r="P14" s="1335"/>
      <c r="Q14" s="1335"/>
      <c r="R14" s="1335"/>
      <c r="S14" s="1335"/>
      <c r="T14" s="1335"/>
      <c r="U14" s="1335"/>
      <c r="V14" s="1335"/>
      <c r="W14" s="1335"/>
      <c r="X14" s="1335"/>
      <c r="Y14" s="1335"/>
      <c r="Z14" s="1335"/>
      <c r="AA14" s="1335"/>
      <c r="AB14" s="1335"/>
      <c r="AC14" s="1335"/>
      <c r="AD14" s="1335"/>
      <c r="AE14" s="1335"/>
      <c r="AF14" s="1335"/>
      <c r="AG14" s="1335"/>
      <c r="AH14" s="1335"/>
      <c r="AI14" s="1335"/>
      <c r="AJ14" s="1336"/>
    </row>
    <row r="15" spans="1:46" s="56" customFormat="1" ht="15" customHeight="1">
      <c r="A15" s="1365" t="s">
        <v>169</v>
      </c>
      <c r="B15" s="1365"/>
      <c r="C15" s="1365"/>
      <c r="D15" s="1365"/>
      <c r="E15" s="1365"/>
      <c r="F15" s="1365"/>
      <c r="G15" s="1344" t="s">
        <v>0</v>
      </c>
      <c r="H15" s="1366"/>
      <c r="I15" s="1366"/>
      <c r="J15" s="1366"/>
      <c r="K15" s="1367" t="str">
        <f>IF(基本情報入力シート!M24="","",基本情報入力シート!M24)</f>
        <v/>
      </c>
      <c r="L15" s="1367"/>
      <c r="M15" s="1367"/>
      <c r="N15" s="1367"/>
      <c r="O15" s="1367"/>
      <c r="P15" s="1366" t="s">
        <v>1</v>
      </c>
      <c r="Q15" s="1366"/>
      <c r="R15" s="1366"/>
      <c r="S15" s="1366"/>
      <c r="T15" s="1367" t="str">
        <f>IF(基本情報入力シート!M25="","",基本情報入力シート!M25)</f>
        <v/>
      </c>
      <c r="U15" s="1367"/>
      <c r="V15" s="1367"/>
      <c r="W15" s="1367"/>
      <c r="X15" s="1367"/>
      <c r="Y15" s="1366" t="s">
        <v>168</v>
      </c>
      <c r="Z15" s="1366"/>
      <c r="AA15" s="1366"/>
      <c r="AB15" s="1366"/>
      <c r="AC15" s="1368" t="str">
        <f>IF(基本情報入力シート!M26="","",基本情報入力シート!M26)</f>
        <v/>
      </c>
      <c r="AD15" s="1368"/>
      <c r="AE15" s="1368"/>
      <c r="AF15" s="1368"/>
      <c r="AG15" s="1368"/>
      <c r="AH15" s="1368"/>
      <c r="AI15" s="1368"/>
      <c r="AJ15" s="1368"/>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377" t="s">
        <v>419</v>
      </c>
      <c r="O17" s="1378"/>
      <c r="P17" s="1378"/>
      <c r="Q17" s="1378"/>
      <c r="R17" s="1378"/>
      <c r="S17" s="1378"/>
      <c r="T17" s="1378"/>
      <c r="U17" s="1378"/>
      <c r="V17" s="1378"/>
      <c r="W17" s="1378"/>
      <c r="X17" s="1378"/>
      <c r="Y17" s="701"/>
      <c r="Z17" s="701"/>
      <c r="AA17" s="701"/>
      <c r="AB17" s="701"/>
      <c r="AC17" s="701"/>
      <c r="AD17" s="701"/>
      <c r="AE17" s="701"/>
      <c r="AF17" s="701"/>
      <c r="AG17" s="701"/>
      <c r="AH17" s="701"/>
      <c r="AI17" s="701"/>
      <c r="AJ17" s="689"/>
      <c r="AK17" s="54"/>
      <c r="AT17" s="59"/>
    </row>
    <row r="18" spans="1:46" ht="24" customHeight="1">
      <c r="A18" s="702"/>
      <c r="B18" s="1379" t="s">
        <v>522</v>
      </c>
      <c r="C18" s="1377"/>
      <c r="D18" s="1377"/>
      <c r="E18" s="1377"/>
      <c r="F18" s="1377"/>
      <c r="G18" s="1377"/>
      <c r="H18" s="1377"/>
      <c r="I18" s="1377"/>
      <c r="J18" s="1377"/>
      <c r="K18" s="1377"/>
      <c r="L18" s="1377"/>
      <c r="M18" s="1377"/>
      <c r="N18" s="1377"/>
      <c r="O18" s="1377"/>
      <c r="P18" s="1377"/>
      <c r="Q18" s="1377"/>
      <c r="R18" s="1377"/>
      <c r="S18" s="1377"/>
      <c r="T18" s="1377"/>
      <c r="U18" s="1377"/>
      <c r="V18" s="1377"/>
      <c r="W18" s="1377"/>
      <c r="X18" s="1377"/>
      <c r="Y18" s="1377"/>
      <c r="Z18" s="1377"/>
      <c r="AA18" s="1377"/>
      <c r="AB18" s="1377"/>
      <c r="AC18" s="1377"/>
      <c r="AD18" s="1377"/>
      <c r="AE18" s="1377"/>
      <c r="AF18" s="1377"/>
      <c r="AG18" s="1377"/>
      <c r="AH18" s="1377"/>
      <c r="AI18" s="1377"/>
      <c r="AJ18" s="689"/>
      <c r="AK18" s="54"/>
      <c r="AT18" s="59"/>
    </row>
    <row r="19" spans="1:46" ht="36.75" customHeight="1">
      <c r="A19" s="700"/>
      <c r="B19" s="1379" t="s">
        <v>488</v>
      </c>
      <c r="C19" s="1379"/>
      <c r="D19" s="1379"/>
      <c r="E19" s="1379"/>
      <c r="F19" s="1379"/>
      <c r="G19" s="1379"/>
      <c r="H19" s="1379"/>
      <c r="I19" s="1379"/>
      <c r="J19" s="1379"/>
      <c r="K19" s="1379"/>
      <c r="L19" s="1379"/>
      <c r="M19" s="1379"/>
      <c r="N19" s="1379"/>
      <c r="O19" s="1379"/>
      <c r="P19" s="1379"/>
      <c r="Q19" s="1379"/>
      <c r="R19" s="1379"/>
      <c r="S19" s="1379"/>
      <c r="T19" s="1379"/>
      <c r="U19" s="1379"/>
      <c r="V19" s="1379"/>
      <c r="W19" s="1379"/>
      <c r="X19" s="1379"/>
      <c r="Y19" s="1379"/>
      <c r="Z19" s="1379"/>
      <c r="AA19" s="1379"/>
      <c r="AB19" s="1379"/>
      <c r="AC19" s="1379"/>
      <c r="AD19" s="1379"/>
      <c r="AE19" s="1379"/>
      <c r="AF19" s="1379"/>
      <c r="AG19" s="1379"/>
      <c r="AH19" s="1379"/>
      <c r="AI19" s="1379"/>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356" t="s">
        <v>420</v>
      </c>
      <c r="AK20" s="54"/>
      <c r="AT20" s="59"/>
    </row>
    <row r="21" spans="1:46" ht="19.5" customHeight="1" thickBot="1">
      <c r="A21" s="1358" t="s">
        <v>478</v>
      </c>
      <c r="B21" s="1359"/>
      <c r="C21" s="1359"/>
      <c r="D21" s="1359"/>
      <c r="E21" s="1359"/>
      <c r="F21" s="1359"/>
      <c r="G21" s="1359"/>
      <c r="H21" s="1359"/>
      <c r="I21" s="1359"/>
      <c r="J21" s="1359"/>
      <c r="K21" s="1359"/>
      <c r="L21" s="1359"/>
      <c r="M21" s="1359"/>
      <c r="N21" s="1359"/>
      <c r="O21" s="1359"/>
      <c r="P21" s="1359"/>
      <c r="Q21" s="1359"/>
      <c r="R21" s="1359"/>
      <c r="S21" s="1359"/>
      <c r="T21" s="1359"/>
      <c r="U21" s="1359"/>
      <c r="V21" s="1359"/>
      <c r="W21" s="1359"/>
      <c r="X21" s="1359"/>
      <c r="Y21" s="1359"/>
      <c r="Z21" s="1360" t="str">
        <f>IF('（参考）補助金様式2-2'!P5=0,"",'（参考）補助金様式2-2'!P5)</f>
        <v/>
      </c>
      <c r="AA21" s="1361"/>
      <c r="AB21" s="1361"/>
      <c r="AC21" s="1361"/>
      <c r="AD21" s="1361"/>
      <c r="AE21" s="1361"/>
      <c r="AF21" s="1362"/>
      <c r="AG21" s="1363" t="s">
        <v>2</v>
      </c>
      <c r="AH21" s="1364"/>
      <c r="AI21" s="704"/>
      <c r="AJ21" s="1357"/>
      <c r="AR21" s="59"/>
    </row>
    <row r="22" spans="1:46" ht="19.5" customHeight="1" thickBot="1">
      <c r="A22" s="1369" t="s">
        <v>421</v>
      </c>
      <c r="B22" s="1370"/>
      <c r="C22" s="1370"/>
      <c r="D22" s="1370"/>
      <c r="E22" s="1370"/>
      <c r="F22" s="1370"/>
      <c r="G22" s="1370"/>
      <c r="H22" s="1370"/>
      <c r="I22" s="1370"/>
      <c r="J22" s="1370"/>
      <c r="K22" s="1370"/>
      <c r="L22" s="1370"/>
      <c r="M22" s="1370"/>
      <c r="N22" s="1370"/>
      <c r="O22" s="1370"/>
      <c r="P22" s="1370"/>
      <c r="Q22" s="1370"/>
      <c r="R22" s="1370"/>
      <c r="S22" s="1370"/>
      <c r="T22" s="1370"/>
      <c r="U22" s="1370"/>
      <c r="V22" s="1370"/>
      <c r="W22" s="1370"/>
      <c r="X22" s="1370"/>
      <c r="Y22" s="1370"/>
      <c r="Z22" s="1371" t="str">
        <f>IF((Z23-Z24)=0,"",(Z23-Z24))</f>
        <v/>
      </c>
      <c r="AA22" s="1372"/>
      <c r="AB22" s="1372"/>
      <c r="AC22" s="1372"/>
      <c r="AD22" s="1372"/>
      <c r="AE22" s="1372"/>
      <c r="AF22" s="1373"/>
      <c r="AG22" s="1344" t="s">
        <v>2</v>
      </c>
      <c r="AH22" s="1366"/>
      <c r="AI22" s="705" t="s">
        <v>257</v>
      </c>
      <c r="AJ22" s="706" t="str">
        <f>IF(Z22="","",IF(Z21="","",IF(Z22&gt;Z21,"○","☓")))</f>
        <v/>
      </c>
      <c r="AK22" s="62" t="s">
        <v>258</v>
      </c>
      <c r="AL22" s="63"/>
      <c r="AM22" s="63"/>
      <c r="AN22" s="63"/>
      <c r="AO22" s="63"/>
      <c r="AP22" s="63"/>
      <c r="AQ22" s="63"/>
      <c r="AR22" s="64"/>
    </row>
    <row r="23" spans="1:46" ht="23.25" customHeight="1">
      <c r="A23" s="707"/>
      <c r="B23" s="1374" t="s">
        <v>422</v>
      </c>
      <c r="C23" s="1375"/>
      <c r="D23" s="1375"/>
      <c r="E23" s="1375"/>
      <c r="F23" s="1375"/>
      <c r="G23" s="1375"/>
      <c r="H23" s="1375"/>
      <c r="I23" s="1375"/>
      <c r="J23" s="1375"/>
      <c r="K23" s="1375"/>
      <c r="L23" s="1375"/>
      <c r="M23" s="1375"/>
      <c r="N23" s="1375"/>
      <c r="O23" s="1375"/>
      <c r="P23" s="1375"/>
      <c r="Q23" s="1375"/>
      <c r="R23" s="1375"/>
      <c r="S23" s="1375"/>
      <c r="T23" s="1375"/>
      <c r="U23" s="1375"/>
      <c r="V23" s="1375"/>
      <c r="W23" s="1375"/>
      <c r="X23" s="1375"/>
      <c r="Y23" s="1375"/>
      <c r="Z23" s="1376"/>
      <c r="AA23" s="1376"/>
      <c r="AB23" s="1376"/>
      <c r="AC23" s="1376"/>
      <c r="AD23" s="1376"/>
      <c r="AE23" s="1376"/>
      <c r="AF23" s="1376"/>
      <c r="AG23" s="1347" t="s">
        <v>2</v>
      </c>
      <c r="AH23" s="1348"/>
      <c r="AI23" s="705"/>
      <c r="AJ23" s="708"/>
      <c r="AR23" s="59"/>
    </row>
    <row r="24" spans="1:46" ht="23.25" customHeight="1">
      <c r="A24" s="709"/>
      <c r="B24" s="1380" t="s">
        <v>481</v>
      </c>
      <c r="C24" s="1381"/>
      <c r="D24" s="1381"/>
      <c r="E24" s="1381"/>
      <c r="F24" s="1381"/>
      <c r="G24" s="1381"/>
      <c r="H24" s="1381"/>
      <c r="I24" s="1381"/>
      <c r="J24" s="1381"/>
      <c r="K24" s="1381"/>
      <c r="L24" s="1381"/>
      <c r="M24" s="1381"/>
      <c r="N24" s="1381"/>
      <c r="O24" s="1381"/>
      <c r="P24" s="1381"/>
      <c r="Q24" s="1381"/>
      <c r="R24" s="1381"/>
      <c r="S24" s="1381"/>
      <c r="T24" s="1381"/>
      <c r="U24" s="1381"/>
      <c r="V24" s="1381"/>
      <c r="W24" s="1381"/>
      <c r="X24" s="1381"/>
      <c r="Y24" s="1381"/>
      <c r="Z24" s="1382"/>
      <c r="AA24" s="1382"/>
      <c r="AB24" s="1382"/>
      <c r="AC24" s="1382"/>
      <c r="AD24" s="1382"/>
      <c r="AE24" s="1382"/>
      <c r="AF24" s="1382"/>
      <c r="AG24" s="1383" t="s">
        <v>2</v>
      </c>
      <c r="AH24" s="1384"/>
      <c r="AI24" s="705"/>
      <c r="AJ24" s="708"/>
      <c r="AR24" s="59"/>
    </row>
    <row r="25" spans="1:46" ht="19.5" customHeight="1" thickBot="1">
      <c r="A25" s="1385" t="s">
        <v>423</v>
      </c>
      <c r="B25" s="1386"/>
      <c r="C25" s="1386"/>
      <c r="D25" s="1386"/>
      <c r="E25" s="1386"/>
      <c r="F25" s="1386"/>
      <c r="G25" s="1386"/>
      <c r="H25" s="1386"/>
      <c r="I25" s="1386"/>
      <c r="J25" s="1386"/>
      <c r="K25" s="1386"/>
      <c r="L25" s="1386"/>
      <c r="M25" s="1386"/>
      <c r="N25" s="1386"/>
      <c r="O25" s="1386"/>
      <c r="P25" s="1386"/>
      <c r="Q25" s="1386"/>
      <c r="R25" s="1386"/>
      <c r="S25" s="1386"/>
      <c r="T25" s="1386"/>
      <c r="U25" s="1386"/>
      <c r="V25" s="1386"/>
      <c r="W25" s="1386"/>
      <c r="X25" s="1386"/>
      <c r="Y25" s="1387"/>
      <c r="Z25" s="710"/>
      <c r="AA25" s="710"/>
      <c r="AB25" s="711"/>
      <c r="AC25" s="712"/>
      <c r="AD25" s="712"/>
      <c r="AE25" s="713"/>
      <c r="AF25" s="714"/>
      <c r="AG25" s="715"/>
      <c r="AH25" s="715"/>
      <c r="AI25" s="714"/>
      <c r="AJ25" s="716"/>
      <c r="AK25" s="57"/>
      <c r="AT25" s="59"/>
    </row>
    <row r="26" spans="1:46" ht="18.75" customHeight="1" thickBot="1">
      <c r="A26" s="717"/>
      <c r="B26" s="1388" t="s">
        <v>493</v>
      </c>
      <c r="C26" s="1389"/>
      <c r="D26" s="1389"/>
      <c r="E26" s="1389"/>
      <c r="F26" s="1392"/>
      <c r="G26" s="1392"/>
      <c r="H26" s="1392"/>
      <c r="I26" s="1392"/>
      <c r="J26" s="1392"/>
      <c r="K26" s="1392"/>
      <c r="L26" s="1393"/>
      <c r="M26" s="1394">
        <f>SUM('（参考）補助金様式2-2'!AI12:AI111)</f>
        <v>0</v>
      </c>
      <c r="N26" s="1395"/>
      <c r="O26" s="1395"/>
      <c r="P26" s="1395"/>
      <c r="Q26" s="1395"/>
      <c r="R26" s="1395"/>
      <c r="S26" s="1396"/>
      <c r="T26" s="718" t="s">
        <v>2</v>
      </c>
      <c r="U26" s="719"/>
      <c r="V26" s="720"/>
      <c r="W26" s="720"/>
      <c r="X26" s="721"/>
      <c r="Y26" s="722"/>
      <c r="Z26" s="1397" t="s">
        <v>257</v>
      </c>
      <c r="AA26" s="1398" t="str">
        <f>IF(AND($V$27=0,$V$30=0),"×",IF(OR($V$27=0,$V$27&gt;=(200/3)),"○","×"))</f>
        <v>×</v>
      </c>
      <c r="AB26" s="1401" t="s">
        <v>424</v>
      </c>
      <c r="AC26" s="712"/>
      <c r="AD26" s="712"/>
      <c r="AE26" s="712"/>
      <c r="AF26" s="712"/>
      <c r="AG26" s="712"/>
      <c r="AH26" s="712"/>
      <c r="AI26" s="704"/>
      <c r="AJ26" s="708"/>
      <c r="AR26" s="59"/>
    </row>
    <row r="27" spans="1:46" ht="18.75" customHeight="1" thickBot="1">
      <c r="A27" s="717"/>
      <c r="B27" s="1390"/>
      <c r="C27" s="1391"/>
      <c r="D27" s="1391"/>
      <c r="E27" s="1391"/>
      <c r="F27" s="1415" t="s">
        <v>479</v>
      </c>
      <c r="G27" s="1416"/>
      <c r="H27" s="1416"/>
      <c r="I27" s="1416"/>
      <c r="J27" s="1416"/>
      <c r="K27" s="1416"/>
      <c r="L27" s="1416"/>
      <c r="M27" s="1427">
        <f>SUM('（参考）補助金様式2-2'!AJ12:AJ111)</f>
        <v>0</v>
      </c>
      <c r="N27" s="1428"/>
      <c r="O27" s="1428"/>
      <c r="P27" s="1428"/>
      <c r="Q27" s="1428"/>
      <c r="R27" s="1428"/>
      <c r="S27" s="1429"/>
      <c r="T27" s="723" t="s">
        <v>2</v>
      </c>
      <c r="U27" s="724" t="s">
        <v>49</v>
      </c>
      <c r="V27" s="1422">
        <f>IFERROR(M27/M26*100,0)</f>
        <v>0</v>
      </c>
      <c r="W27" s="1423"/>
      <c r="X27" s="712" t="s">
        <v>50</v>
      </c>
      <c r="Y27" s="725" t="s">
        <v>425</v>
      </c>
      <c r="Z27" s="1397"/>
      <c r="AA27" s="1399"/>
      <c r="AB27" s="1402"/>
      <c r="AC27" s="712"/>
      <c r="AD27" s="712"/>
      <c r="AE27" s="712"/>
      <c r="AF27" s="712"/>
      <c r="AG27" s="712"/>
      <c r="AH27" s="712"/>
      <c r="AI27" s="704"/>
      <c r="AJ27" s="708"/>
      <c r="AR27" s="59"/>
    </row>
    <row r="28" spans="1:46" ht="18.75" customHeight="1" thickBot="1">
      <c r="A28" s="717"/>
      <c r="B28" s="1390"/>
      <c r="C28" s="1391"/>
      <c r="D28" s="1391"/>
      <c r="E28" s="1391"/>
      <c r="F28" s="1417"/>
      <c r="G28" s="1418"/>
      <c r="H28" s="1418"/>
      <c r="I28" s="1418"/>
      <c r="J28" s="1418"/>
      <c r="K28" s="1418"/>
      <c r="L28" s="1418"/>
      <c r="M28" s="1424" t="s">
        <v>426</v>
      </c>
      <c r="N28" s="1425"/>
      <c r="O28" s="1426"/>
      <c r="P28" s="1404">
        <f>M27/(AE32-Z32+1)</f>
        <v>0</v>
      </c>
      <c r="Q28" s="1405"/>
      <c r="R28" s="1405"/>
      <c r="S28" s="1406"/>
      <c r="T28" s="726" t="s">
        <v>427</v>
      </c>
      <c r="U28" s="724"/>
      <c r="V28" s="1407"/>
      <c r="W28" s="1407"/>
      <c r="X28" s="712"/>
      <c r="Y28" s="725"/>
      <c r="Z28" s="1397"/>
      <c r="AA28" s="1400"/>
      <c r="AB28" s="1402"/>
      <c r="AC28" s="712"/>
      <c r="AD28" s="712"/>
      <c r="AE28" s="712"/>
      <c r="AF28" s="712"/>
      <c r="AG28" s="712"/>
      <c r="AH28" s="712"/>
      <c r="AI28" s="712"/>
      <c r="AJ28" s="712"/>
      <c r="AK28" s="1408" t="s">
        <v>428</v>
      </c>
      <c r="AL28" s="1409"/>
      <c r="AM28" s="1409"/>
      <c r="AN28" s="1409"/>
      <c r="AO28" s="1409"/>
      <c r="AP28" s="1409"/>
      <c r="AQ28" s="1409"/>
      <c r="AR28" s="1410"/>
      <c r="AT28" s="59"/>
    </row>
    <row r="29" spans="1:46" ht="18.75" customHeight="1" thickBot="1">
      <c r="A29" s="717"/>
      <c r="B29" s="1388" t="s">
        <v>492</v>
      </c>
      <c r="C29" s="1389"/>
      <c r="D29" s="1389"/>
      <c r="E29" s="1389"/>
      <c r="F29" s="1392"/>
      <c r="G29" s="1392"/>
      <c r="H29" s="1392"/>
      <c r="I29" s="1392"/>
      <c r="J29" s="1392"/>
      <c r="K29" s="1392"/>
      <c r="L29" s="1393"/>
      <c r="M29" s="1394">
        <f>SUM('（参考）補助金様式2-2'!AK12:AK111)</f>
        <v>0</v>
      </c>
      <c r="N29" s="1395"/>
      <c r="O29" s="1395"/>
      <c r="P29" s="1395"/>
      <c r="Q29" s="1395"/>
      <c r="R29" s="1395"/>
      <c r="S29" s="1396"/>
      <c r="T29" s="718" t="s">
        <v>2</v>
      </c>
      <c r="U29" s="719"/>
      <c r="V29" s="720"/>
      <c r="W29" s="720"/>
      <c r="X29" s="721"/>
      <c r="Y29" s="722"/>
      <c r="Z29" s="1397" t="s">
        <v>257</v>
      </c>
      <c r="AA29" s="1398" t="str">
        <f>IF(AND($V$27=0,$V$30=0),"×",IF(OR($V$30=0,$V$30&gt;=(200/3)),"○","×"))</f>
        <v>×</v>
      </c>
      <c r="AB29" s="1402"/>
      <c r="AC29" s="712"/>
      <c r="AD29" s="712"/>
      <c r="AE29" s="712"/>
      <c r="AF29" s="712"/>
      <c r="AG29" s="712"/>
      <c r="AH29" s="712"/>
      <c r="AI29" s="712"/>
      <c r="AJ29" s="712"/>
      <c r="AK29" s="1411"/>
      <c r="AL29" s="1411"/>
      <c r="AM29" s="1411"/>
      <c r="AN29" s="1411"/>
      <c r="AO29" s="1411"/>
      <c r="AP29" s="1411"/>
      <c r="AQ29" s="1411"/>
      <c r="AR29" s="1412"/>
      <c r="AT29" s="59"/>
    </row>
    <row r="30" spans="1:46" ht="18.75" customHeight="1" thickBot="1">
      <c r="A30" s="717"/>
      <c r="B30" s="1390"/>
      <c r="C30" s="1391"/>
      <c r="D30" s="1391"/>
      <c r="E30" s="1391"/>
      <c r="F30" s="1415" t="s">
        <v>480</v>
      </c>
      <c r="G30" s="1416"/>
      <c r="H30" s="1416"/>
      <c r="I30" s="1416"/>
      <c r="J30" s="1416"/>
      <c r="K30" s="1416"/>
      <c r="L30" s="1416"/>
      <c r="M30" s="1419">
        <f>SUM('（参考）補助金様式2-2'!AL12:AL111)</f>
        <v>0</v>
      </c>
      <c r="N30" s="1420"/>
      <c r="O30" s="1420"/>
      <c r="P30" s="1420"/>
      <c r="Q30" s="1420"/>
      <c r="R30" s="1420"/>
      <c r="S30" s="1421"/>
      <c r="T30" s="723" t="s">
        <v>2</v>
      </c>
      <c r="U30" s="724" t="s">
        <v>49</v>
      </c>
      <c r="V30" s="1422">
        <f>IFERROR($M$30/$M$29*100,0)</f>
        <v>0</v>
      </c>
      <c r="W30" s="1423"/>
      <c r="X30" s="712" t="s">
        <v>50</v>
      </c>
      <c r="Y30" s="725" t="s">
        <v>425</v>
      </c>
      <c r="Z30" s="1397"/>
      <c r="AA30" s="1399"/>
      <c r="AB30" s="1402"/>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0"/>
      <c r="C31" s="1391"/>
      <c r="D31" s="1391"/>
      <c r="E31" s="1391"/>
      <c r="F31" s="1417"/>
      <c r="G31" s="1418"/>
      <c r="H31" s="1418"/>
      <c r="I31" s="1418"/>
      <c r="J31" s="1418"/>
      <c r="K31" s="1418"/>
      <c r="L31" s="1418"/>
      <c r="M31" s="1424" t="s">
        <v>426</v>
      </c>
      <c r="N31" s="1425"/>
      <c r="O31" s="1426"/>
      <c r="P31" s="1404">
        <f>M30/(AE32-Z32+1)</f>
        <v>0</v>
      </c>
      <c r="Q31" s="1405"/>
      <c r="R31" s="1405"/>
      <c r="S31" s="1406"/>
      <c r="T31" s="726" t="s">
        <v>427</v>
      </c>
      <c r="U31" s="724"/>
      <c r="V31" s="1407"/>
      <c r="W31" s="1407"/>
      <c r="X31" s="712"/>
      <c r="Y31" s="725"/>
      <c r="Z31" s="1413"/>
      <c r="AA31" s="1414"/>
      <c r="AB31" s="1403"/>
      <c r="AC31" s="711"/>
      <c r="AD31" s="711"/>
      <c r="AE31" s="712"/>
      <c r="AF31" s="712"/>
      <c r="AG31" s="711"/>
      <c r="AH31" s="712"/>
      <c r="AI31" s="704"/>
      <c r="AJ31" s="708"/>
      <c r="AR31" s="59"/>
    </row>
    <row r="32" spans="1:46" s="56" customFormat="1" ht="18.75" customHeight="1">
      <c r="A32" s="695" t="s">
        <v>29</v>
      </c>
      <c r="B32" s="1359" t="s">
        <v>429</v>
      </c>
      <c r="C32" s="1359"/>
      <c r="D32" s="1359"/>
      <c r="E32" s="1359"/>
      <c r="F32" s="1359"/>
      <c r="G32" s="1359"/>
      <c r="H32" s="1359"/>
      <c r="I32" s="1359"/>
      <c r="J32" s="1359"/>
      <c r="K32" s="1359"/>
      <c r="L32" s="1359"/>
      <c r="M32" s="1448" t="s">
        <v>430</v>
      </c>
      <c r="N32" s="1449"/>
      <c r="O32" s="1449"/>
      <c r="P32" s="1449"/>
      <c r="Q32" s="1449"/>
      <c r="R32" s="1449"/>
      <c r="S32" s="1449"/>
      <c r="T32" s="1449"/>
      <c r="U32" s="1449"/>
      <c r="V32" s="1449"/>
      <c r="W32" s="1449"/>
      <c r="X32" s="1449"/>
      <c r="Y32" s="1449"/>
      <c r="Z32" s="1450"/>
      <c r="AA32" s="1450"/>
      <c r="AB32" s="728" t="s">
        <v>13</v>
      </c>
      <c r="AC32" s="1343" t="s">
        <v>14</v>
      </c>
      <c r="AD32" s="1343"/>
      <c r="AE32" s="1437"/>
      <c r="AF32" s="1438"/>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431</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439" t="s">
        <v>489</v>
      </c>
      <c r="C35" s="1439"/>
      <c r="D35" s="1439"/>
      <c r="E35" s="1439"/>
      <c r="F35" s="1439"/>
      <c r="G35" s="1439"/>
      <c r="H35" s="1439"/>
      <c r="I35" s="1439"/>
      <c r="J35" s="1439"/>
      <c r="K35" s="1439"/>
      <c r="L35" s="1439"/>
      <c r="M35" s="1439"/>
      <c r="N35" s="1439"/>
      <c r="O35" s="1439"/>
      <c r="P35" s="1439"/>
      <c r="Q35" s="1439"/>
      <c r="R35" s="1439"/>
      <c r="S35" s="1439"/>
      <c r="T35" s="1439"/>
      <c r="U35" s="1439"/>
      <c r="V35" s="1439"/>
      <c r="W35" s="1439"/>
      <c r="X35" s="1439"/>
      <c r="Y35" s="1439"/>
      <c r="Z35" s="1439"/>
      <c r="AA35" s="1439"/>
      <c r="AB35" s="1439"/>
      <c r="AC35" s="1439"/>
      <c r="AD35" s="1439"/>
      <c r="AE35" s="1439"/>
      <c r="AF35" s="1439"/>
      <c r="AG35" s="1439"/>
      <c r="AH35" s="1439"/>
      <c r="AI35" s="1439"/>
      <c r="AJ35" s="740"/>
      <c r="AK35" s="54"/>
    </row>
    <row r="36" spans="1:46" ht="3.75" customHeight="1">
      <c r="A36" s="739"/>
      <c r="B36" s="1440"/>
      <c r="C36" s="1440"/>
      <c r="D36" s="1440"/>
      <c r="E36" s="1440"/>
      <c r="F36" s="1440"/>
      <c r="G36" s="1440"/>
      <c r="H36" s="1440"/>
      <c r="I36" s="1440"/>
      <c r="J36" s="1440"/>
      <c r="K36" s="1440"/>
      <c r="L36" s="1440"/>
      <c r="M36" s="1440"/>
      <c r="N36" s="1440"/>
      <c r="O36" s="1440"/>
      <c r="P36" s="1440"/>
      <c r="Q36" s="1440"/>
      <c r="R36" s="1440"/>
      <c r="S36" s="1440"/>
      <c r="T36" s="1440"/>
      <c r="U36" s="1440"/>
      <c r="V36" s="1440"/>
      <c r="W36" s="1440"/>
      <c r="X36" s="1440"/>
      <c r="Y36" s="1440"/>
      <c r="Z36" s="1440"/>
      <c r="AA36" s="1440"/>
      <c r="AB36" s="1440"/>
      <c r="AC36" s="1440"/>
      <c r="AD36" s="1440"/>
      <c r="AE36" s="1440"/>
      <c r="AF36" s="1440"/>
      <c r="AG36" s="1440"/>
      <c r="AH36" s="1440"/>
      <c r="AI36" s="1440"/>
      <c r="AJ36" s="1440"/>
      <c r="AK36" s="54"/>
      <c r="AT36" s="59"/>
    </row>
    <row r="37" spans="1:46" s="60" customFormat="1" ht="5.25" hidden="1" customHeight="1">
      <c r="A37" s="739"/>
      <c r="B37" s="1440"/>
      <c r="C37" s="1440"/>
      <c r="D37" s="1440"/>
      <c r="E37" s="1440"/>
      <c r="F37" s="1440"/>
      <c r="G37" s="1440"/>
      <c r="H37" s="1440"/>
      <c r="I37" s="1440"/>
      <c r="J37" s="1440"/>
      <c r="K37" s="1440"/>
      <c r="L37" s="1440"/>
      <c r="M37" s="1440"/>
      <c r="N37" s="1440"/>
      <c r="O37" s="1440"/>
      <c r="P37" s="1440"/>
      <c r="Q37" s="1440"/>
      <c r="R37" s="1440"/>
      <c r="S37" s="1440"/>
      <c r="T37" s="1440"/>
      <c r="U37" s="1440"/>
      <c r="V37" s="1440"/>
      <c r="W37" s="1440"/>
      <c r="X37" s="1440"/>
      <c r="Y37" s="1440"/>
      <c r="Z37" s="1440"/>
      <c r="AA37" s="1440"/>
      <c r="AB37" s="1440"/>
      <c r="AC37" s="1440"/>
      <c r="AD37" s="1440"/>
      <c r="AE37" s="1440"/>
      <c r="AF37" s="1440"/>
      <c r="AG37" s="1440"/>
      <c r="AH37" s="1440"/>
      <c r="AI37" s="1440"/>
      <c r="AJ37" s="1440"/>
      <c r="AK37" s="53"/>
      <c r="AL37" s="53"/>
      <c r="AM37" s="53"/>
      <c r="AN37" s="53"/>
      <c r="AO37" s="53"/>
      <c r="AT37" s="66"/>
    </row>
    <row r="38" spans="1:46" s="56" customFormat="1" ht="18" customHeight="1">
      <c r="A38" s="381" t="s">
        <v>432</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097" t="s">
        <v>54</v>
      </c>
      <c r="B39" s="1098"/>
      <c r="C39" s="1098"/>
      <c r="D39" s="1441"/>
      <c r="E39" s="1443" t="s">
        <v>433</v>
      </c>
      <c r="F39" s="1444"/>
      <c r="G39" s="1444"/>
      <c r="H39" s="1445"/>
      <c r="I39" s="741"/>
      <c r="J39" s="1430" t="s">
        <v>52</v>
      </c>
      <c r="K39" s="1430"/>
      <c r="L39" s="1430"/>
      <c r="M39" s="741"/>
      <c r="N39" s="1446" t="s">
        <v>434</v>
      </c>
      <c r="O39" s="1446"/>
      <c r="P39" s="1446"/>
      <c r="Q39" s="1446"/>
      <c r="R39" s="1446"/>
      <c r="S39" s="1446"/>
      <c r="T39" s="741"/>
      <c r="U39" s="1446" t="s">
        <v>435</v>
      </c>
      <c r="V39" s="1446"/>
      <c r="W39" s="1446"/>
      <c r="X39" s="1446"/>
      <c r="Y39" s="1446"/>
      <c r="Z39" s="1446"/>
      <c r="AA39" s="397"/>
      <c r="AB39" s="397"/>
      <c r="AC39" s="397"/>
      <c r="AD39" s="393"/>
      <c r="AE39" s="397"/>
      <c r="AF39" s="397"/>
      <c r="AG39" s="397"/>
      <c r="AH39" s="393"/>
      <c r="AI39" s="393"/>
      <c r="AJ39" s="742"/>
      <c r="AK39" s="53"/>
      <c r="AL39" s="53"/>
      <c r="AM39" s="53"/>
      <c r="AN39" s="53"/>
      <c r="AO39" s="53"/>
      <c r="AP39" s="57"/>
    </row>
    <row r="40" spans="1:46" s="56" customFormat="1" ht="26.25" customHeight="1">
      <c r="A40" s="1106"/>
      <c r="B40" s="1107"/>
      <c r="C40" s="1107"/>
      <c r="D40" s="1442"/>
      <c r="E40" s="1447" t="s">
        <v>48</v>
      </c>
      <c r="F40" s="1447"/>
      <c r="G40" s="1447"/>
      <c r="H40" s="1447"/>
      <c r="I40" s="741"/>
      <c r="J40" s="1430" t="s">
        <v>109</v>
      </c>
      <c r="K40" s="1430"/>
      <c r="L40" s="1430"/>
      <c r="M40" s="741"/>
      <c r="N40" s="1430" t="s">
        <v>436</v>
      </c>
      <c r="O40" s="1430"/>
      <c r="P40" s="1430"/>
      <c r="Q40" s="1430"/>
      <c r="R40" s="1430"/>
      <c r="S40" s="1430"/>
      <c r="T40" s="741"/>
      <c r="U40" s="1431" t="s">
        <v>53</v>
      </c>
      <c r="V40" s="1431"/>
      <c r="W40" s="1431"/>
      <c r="X40" s="1431"/>
      <c r="Y40" s="1431"/>
      <c r="Z40" s="1431"/>
      <c r="AA40" s="741"/>
      <c r="AB40" s="1431" t="s">
        <v>48</v>
      </c>
      <c r="AC40" s="1431"/>
      <c r="AD40" s="1431"/>
      <c r="AE40" s="393" t="s">
        <v>49</v>
      </c>
      <c r="AF40" s="741"/>
      <c r="AG40" s="741"/>
      <c r="AH40" s="741"/>
      <c r="AI40" s="741"/>
      <c r="AJ40" s="743" t="s">
        <v>50</v>
      </c>
      <c r="AK40" s="53"/>
      <c r="AL40" s="53"/>
      <c r="AM40" s="53"/>
      <c r="AN40" s="53"/>
      <c r="AO40" s="53"/>
      <c r="AP40" s="57"/>
    </row>
    <row r="41" spans="1:46" s="56" customFormat="1" ht="19.5" customHeight="1">
      <c r="A41" s="1097" t="s">
        <v>51</v>
      </c>
      <c r="B41" s="1098"/>
      <c r="C41" s="1098"/>
      <c r="D41" s="109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432"/>
      <c r="B42" s="1433"/>
      <c r="C42" s="1433"/>
      <c r="D42" s="1433"/>
      <c r="E42" s="744"/>
      <c r="F42" s="399" t="s">
        <v>55</v>
      </c>
      <c r="G42" s="670"/>
      <c r="H42" s="670"/>
      <c r="I42" s="670"/>
      <c r="J42" s="670"/>
      <c r="K42" s="745"/>
      <c r="L42" s="399" t="s">
        <v>197</v>
      </c>
      <c r="M42" s="670"/>
      <c r="N42" s="670"/>
      <c r="O42" s="399"/>
      <c r="P42" s="399"/>
      <c r="Q42" s="403"/>
      <c r="R42" s="746"/>
      <c r="S42" s="399" t="s">
        <v>48</v>
      </c>
      <c r="T42" s="399"/>
      <c r="U42" s="399" t="s">
        <v>49</v>
      </c>
      <c r="V42" s="1434"/>
      <c r="W42" s="1434"/>
      <c r="X42" s="1434"/>
      <c r="Y42" s="1434"/>
      <c r="Z42" s="1434"/>
      <c r="AA42" s="1434"/>
      <c r="AB42" s="1434"/>
      <c r="AC42" s="1434"/>
      <c r="AD42" s="1434"/>
      <c r="AE42" s="1434"/>
      <c r="AF42" s="1434"/>
      <c r="AG42" s="1434"/>
      <c r="AH42" s="1434"/>
      <c r="AI42" s="1434"/>
      <c r="AJ42" s="405" t="s">
        <v>50</v>
      </c>
      <c r="AK42" s="53"/>
      <c r="AL42" s="53"/>
      <c r="AM42" s="53"/>
      <c r="AN42" s="53"/>
    </row>
    <row r="43" spans="1:46" s="56" customFormat="1" ht="18" customHeight="1">
      <c r="A43" s="1432"/>
      <c r="B43" s="1433"/>
      <c r="C43" s="1433"/>
      <c r="D43" s="1433"/>
      <c r="E43" s="747" t="s">
        <v>437</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06"/>
      <c r="B44" s="1107"/>
      <c r="C44" s="1107"/>
      <c r="D44" s="1107"/>
      <c r="E44" s="1435"/>
      <c r="F44" s="1436"/>
      <c r="G44" s="1436"/>
      <c r="H44" s="1436"/>
      <c r="I44" s="1436"/>
      <c r="J44" s="1436"/>
      <c r="K44" s="1436"/>
      <c r="L44" s="1436"/>
      <c r="M44" s="1436"/>
      <c r="N44" s="1436"/>
      <c r="O44" s="1436"/>
      <c r="P44" s="1436"/>
      <c r="Q44" s="1436"/>
      <c r="R44" s="1436"/>
      <c r="S44" s="1436"/>
      <c r="T44" s="1436"/>
      <c r="U44" s="1436"/>
      <c r="V44" s="1436"/>
      <c r="W44" s="1436"/>
      <c r="X44" s="1436"/>
      <c r="Y44" s="1436"/>
      <c r="Z44" s="1436"/>
      <c r="AA44" s="1436"/>
      <c r="AB44" s="1436"/>
      <c r="AC44" s="1436"/>
      <c r="AD44" s="1436"/>
      <c r="AE44" s="1436"/>
      <c r="AF44" s="1436"/>
      <c r="AG44" s="1436"/>
      <c r="AH44" s="1436"/>
      <c r="AI44" s="1436"/>
      <c r="AJ44" s="1436"/>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461" t="s">
        <v>115</v>
      </c>
      <c r="C50" s="1462"/>
      <c r="D50" s="1462"/>
      <c r="E50" s="1462"/>
      <c r="F50" s="1462"/>
      <c r="G50" s="1462"/>
      <c r="H50" s="1462"/>
      <c r="I50" s="1462"/>
      <c r="J50" s="1462"/>
      <c r="K50" s="1462"/>
      <c r="L50" s="1462"/>
      <c r="M50" s="1462"/>
      <c r="N50" s="1462"/>
      <c r="O50" s="1462"/>
      <c r="P50" s="1462"/>
      <c r="Q50" s="1462"/>
      <c r="R50" s="1462"/>
      <c r="S50" s="1462"/>
      <c r="T50" s="1462"/>
      <c r="U50" s="1462"/>
      <c r="V50" s="1462"/>
      <c r="W50" s="1462"/>
      <c r="X50" s="1462"/>
      <c r="Y50" s="1463"/>
      <c r="Z50" s="1464" t="s">
        <v>78</v>
      </c>
      <c r="AA50" s="1465"/>
      <c r="AB50" s="1465"/>
      <c r="AC50" s="1465"/>
      <c r="AD50" s="1465"/>
      <c r="AE50" s="1465"/>
      <c r="AF50" s="1465"/>
      <c r="AG50" s="1465"/>
      <c r="AH50" s="1466"/>
      <c r="AI50" s="754"/>
      <c r="AJ50" s="753"/>
      <c r="AK50" s="54"/>
    </row>
    <row r="51" spans="1:37" ht="17.25" customHeight="1">
      <c r="A51" s="751"/>
      <c r="B51" s="755"/>
      <c r="C51" s="1467" t="s">
        <v>438</v>
      </c>
      <c r="D51" s="1467"/>
      <c r="E51" s="1467"/>
      <c r="F51" s="1467"/>
      <c r="G51" s="1467"/>
      <c r="H51" s="1467"/>
      <c r="I51" s="1467"/>
      <c r="J51" s="1467"/>
      <c r="K51" s="1467"/>
      <c r="L51" s="1467"/>
      <c r="M51" s="1467"/>
      <c r="N51" s="1467"/>
      <c r="O51" s="1467"/>
      <c r="P51" s="1467"/>
      <c r="Q51" s="1467"/>
      <c r="R51" s="1467"/>
      <c r="S51" s="1467"/>
      <c r="T51" s="1467"/>
      <c r="U51" s="1467"/>
      <c r="V51" s="1467"/>
      <c r="W51" s="1467"/>
      <c r="X51" s="1467"/>
      <c r="Y51" s="1468"/>
      <c r="Z51" s="1469" t="s">
        <v>178</v>
      </c>
      <c r="AA51" s="1470"/>
      <c r="AB51" s="1470"/>
      <c r="AC51" s="1470"/>
      <c r="AD51" s="1470"/>
      <c r="AE51" s="1470"/>
      <c r="AF51" s="1470"/>
      <c r="AG51" s="1470"/>
      <c r="AH51" s="1471"/>
      <c r="AI51" s="754"/>
      <c r="AJ51" s="753"/>
      <c r="AK51" s="54"/>
    </row>
    <row r="52" spans="1:37" ht="25.5" customHeight="1">
      <c r="A52" s="751"/>
      <c r="B52" s="756"/>
      <c r="C52" s="1472" t="s">
        <v>439</v>
      </c>
      <c r="D52" s="1473"/>
      <c r="E52" s="1473"/>
      <c r="F52" s="1473"/>
      <c r="G52" s="1473"/>
      <c r="H52" s="1473"/>
      <c r="I52" s="1473"/>
      <c r="J52" s="1473"/>
      <c r="K52" s="1473"/>
      <c r="L52" s="1473"/>
      <c r="M52" s="1473"/>
      <c r="N52" s="1473"/>
      <c r="O52" s="1473"/>
      <c r="P52" s="1473"/>
      <c r="Q52" s="1473"/>
      <c r="R52" s="1473"/>
      <c r="S52" s="1473"/>
      <c r="T52" s="1473"/>
      <c r="U52" s="1473"/>
      <c r="V52" s="1473"/>
      <c r="W52" s="1473"/>
      <c r="X52" s="1473"/>
      <c r="Y52" s="1474"/>
      <c r="Z52" s="1469" t="s">
        <v>178</v>
      </c>
      <c r="AA52" s="1470"/>
      <c r="AB52" s="1470"/>
      <c r="AC52" s="1470"/>
      <c r="AD52" s="1470"/>
      <c r="AE52" s="1470"/>
      <c r="AF52" s="1470"/>
      <c r="AG52" s="1470"/>
      <c r="AH52" s="1471"/>
      <c r="AI52" s="754"/>
      <c r="AJ52" s="753"/>
      <c r="AK52" s="54"/>
    </row>
    <row r="53" spans="1:37" ht="16.5" customHeight="1">
      <c r="A53" s="751"/>
      <c r="B53" s="757"/>
      <c r="C53" s="1451" t="s">
        <v>440</v>
      </c>
      <c r="D53" s="1451"/>
      <c r="E53" s="1451"/>
      <c r="F53" s="1451"/>
      <c r="G53" s="1451"/>
      <c r="H53" s="1451"/>
      <c r="I53" s="1451"/>
      <c r="J53" s="1451"/>
      <c r="K53" s="1451"/>
      <c r="L53" s="1451"/>
      <c r="M53" s="1451"/>
      <c r="N53" s="1451"/>
      <c r="O53" s="1451"/>
      <c r="P53" s="1451"/>
      <c r="Q53" s="1451"/>
      <c r="R53" s="1451"/>
      <c r="S53" s="1451"/>
      <c r="T53" s="1451"/>
      <c r="U53" s="1451"/>
      <c r="V53" s="1451"/>
      <c r="W53" s="1451"/>
      <c r="X53" s="1451"/>
      <c r="Y53" s="1452"/>
      <c r="Z53" s="1453" t="s">
        <v>80</v>
      </c>
      <c r="AA53" s="1454"/>
      <c r="AB53" s="1454"/>
      <c r="AC53" s="1454"/>
      <c r="AD53" s="1454"/>
      <c r="AE53" s="1454"/>
      <c r="AF53" s="1454"/>
      <c r="AG53" s="1454"/>
      <c r="AH53" s="1455"/>
      <c r="AI53" s="751"/>
      <c r="AJ53" s="753"/>
      <c r="AK53" s="54"/>
    </row>
    <row r="54" spans="1:37" ht="16.5" customHeight="1">
      <c r="A54" s="751"/>
      <c r="B54" s="757"/>
      <c r="C54" s="758" t="s">
        <v>441</v>
      </c>
      <c r="D54" s="759"/>
      <c r="E54" s="759"/>
      <c r="F54" s="759"/>
      <c r="G54" s="759"/>
      <c r="H54" s="759"/>
      <c r="I54" s="759"/>
      <c r="J54" s="759"/>
      <c r="K54" s="759"/>
      <c r="L54" s="759"/>
      <c r="M54" s="759"/>
      <c r="N54" s="759"/>
      <c r="O54" s="759"/>
      <c r="P54" s="759"/>
      <c r="Q54" s="759"/>
      <c r="R54" s="759"/>
      <c r="S54" s="759"/>
      <c r="T54" s="759"/>
      <c r="U54" s="759"/>
      <c r="V54" s="759"/>
      <c r="W54" s="759"/>
      <c r="X54" s="759"/>
      <c r="Y54" s="760"/>
      <c r="Z54" s="1453" t="s">
        <v>81</v>
      </c>
      <c r="AA54" s="1454"/>
      <c r="AB54" s="1454"/>
      <c r="AC54" s="1454"/>
      <c r="AD54" s="1454"/>
      <c r="AE54" s="1454"/>
      <c r="AF54" s="1454"/>
      <c r="AG54" s="1454"/>
      <c r="AH54" s="1455"/>
      <c r="AI54" s="751"/>
      <c r="AJ54" s="753"/>
      <c r="AK54" s="54"/>
    </row>
    <row r="55" spans="1:37" ht="16.5" customHeight="1">
      <c r="A55" s="751"/>
      <c r="B55" s="757"/>
      <c r="C55" s="758" t="s">
        <v>484</v>
      </c>
      <c r="D55" s="759"/>
      <c r="E55" s="759"/>
      <c r="F55" s="759"/>
      <c r="G55" s="759"/>
      <c r="H55" s="759"/>
      <c r="I55" s="759"/>
      <c r="J55" s="759"/>
      <c r="K55" s="759"/>
      <c r="L55" s="759"/>
      <c r="M55" s="759"/>
      <c r="N55" s="759"/>
      <c r="O55" s="759"/>
      <c r="P55" s="759"/>
      <c r="Q55" s="759"/>
      <c r="R55" s="759"/>
      <c r="S55" s="759"/>
      <c r="T55" s="759"/>
      <c r="U55" s="759"/>
      <c r="V55" s="759"/>
      <c r="W55" s="759"/>
      <c r="X55" s="759"/>
      <c r="Y55" s="760"/>
      <c r="Z55" s="1453" t="s">
        <v>442</v>
      </c>
      <c r="AA55" s="1454"/>
      <c r="AB55" s="1454"/>
      <c r="AC55" s="1454"/>
      <c r="AD55" s="1454"/>
      <c r="AE55" s="1454"/>
      <c r="AF55" s="1454"/>
      <c r="AG55" s="1454"/>
      <c r="AH55" s="1455"/>
      <c r="AI55" s="751"/>
      <c r="AJ55" s="753"/>
      <c r="AK55" s="54"/>
    </row>
    <row r="56" spans="1:37" ht="25.5" customHeight="1">
      <c r="A56" s="751"/>
      <c r="B56" s="757"/>
      <c r="C56" s="1456" t="s">
        <v>176</v>
      </c>
      <c r="D56" s="1456"/>
      <c r="E56" s="1456"/>
      <c r="F56" s="1456"/>
      <c r="G56" s="1456"/>
      <c r="H56" s="1456"/>
      <c r="I56" s="1456"/>
      <c r="J56" s="1456"/>
      <c r="K56" s="1456"/>
      <c r="L56" s="1456"/>
      <c r="M56" s="1456"/>
      <c r="N56" s="1456"/>
      <c r="O56" s="1456"/>
      <c r="P56" s="1456"/>
      <c r="Q56" s="1456"/>
      <c r="R56" s="1456"/>
      <c r="S56" s="1456"/>
      <c r="T56" s="1456"/>
      <c r="U56" s="1456"/>
      <c r="V56" s="1456"/>
      <c r="W56" s="1456"/>
      <c r="X56" s="1456"/>
      <c r="Y56" s="1457"/>
      <c r="Z56" s="1458" t="s">
        <v>178</v>
      </c>
      <c r="AA56" s="1459"/>
      <c r="AB56" s="1459"/>
      <c r="AC56" s="1459"/>
      <c r="AD56" s="1459"/>
      <c r="AE56" s="1459"/>
      <c r="AF56" s="1459"/>
      <c r="AG56" s="1459"/>
      <c r="AH56" s="1460"/>
      <c r="AI56" s="751"/>
      <c r="AJ56" s="753"/>
      <c r="AK56" s="54"/>
    </row>
    <row r="57" spans="1:37" ht="25.5" customHeight="1">
      <c r="A57" s="751"/>
      <c r="B57" s="757"/>
      <c r="C57" s="1456" t="s">
        <v>177</v>
      </c>
      <c r="D57" s="1456"/>
      <c r="E57" s="1456"/>
      <c r="F57" s="1456"/>
      <c r="G57" s="1456"/>
      <c r="H57" s="1456"/>
      <c r="I57" s="1456"/>
      <c r="J57" s="1456"/>
      <c r="K57" s="1456"/>
      <c r="L57" s="1456"/>
      <c r="M57" s="1456"/>
      <c r="N57" s="1456"/>
      <c r="O57" s="1456"/>
      <c r="P57" s="1456"/>
      <c r="Q57" s="1456"/>
      <c r="R57" s="1456"/>
      <c r="S57" s="1456"/>
      <c r="T57" s="1456"/>
      <c r="U57" s="1456"/>
      <c r="V57" s="1456"/>
      <c r="W57" s="1456"/>
      <c r="X57" s="1456"/>
      <c r="Y57" s="1457"/>
      <c r="Z57" s="1481" t="s">
        <v>179</v>
      </c>
      <c r="AA57" s="1482"/>
      <c r="AB57" s="1482"/>
      <c r="AC57" s="1482"/>
      <c r="AD57" s="1482"/>
      <c r="AE57" s="1482"/>
      <c r="AF57" s="1482"/>
      <c r="AG57" s="1482"/>
      <c r="AH57" s="1483"/>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484" t="s">
        <v>79</v>
      </c>
      <c r="AA58" s="1485"/>
      <c r="AB58" s="1485"/>
      <c r="AC58" s="1485"/>
      <c r="AD58" s="1485"/>
      <c r="AE58" s="1485"/>
      <c r="AF58" s="1485"/>
      <c r="AG58" s="1485"/>
      <c r="AH58" s="1486"/>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487" t="s">
        <v>443</v>
      </c>
      <c r="D61" s="1487"/>
      <c r="E61" s="1487"/>
      <c r="F61" s="1487"/>
      <c r="G61" s="1487"/>
      <c r="H61" s="1487"/>
      <c r="I61" s="1487"/>
      <c r="J61" s="1487"/>
      <c r="K61" s="1487"/>
      <c r="L61" s="1487"/>
      <c r="M61" s="1487"/>
      <c r="N61" s="1487"/>
      <c r="O61" s="1487"/>
      <c r="P61" s="1487"/>
      <c r="Q61" s="1487"/>
      <c r="R61" s="1487"/>
      <c r="S61" s="1487"/>
      <c r="T61" s="1487"/>
      <c r="U61" s="1487"/>
      <c r="V61" s="1487"/>
      <c r="W61" s="1487"/>
      <c r="X61" s="1487"/>
      <c r="Y61" s="1487"/>
      <c r="Z61" s="1487"/>
      <c r="AA61" s="1487"/>
      <c r="AB61" s="1487"/>
      <c r="AC61" s="1487"/>
      <c r="AD61" s="1487"/>
      <c r="AE61" s="1487"/>
      <c r="AF61" s="1487"/>
      <c r="AG61" s="1487"/>
      <c r="AH61" s="1487"/>
      <c r="AI61" s="1487"/>
      <c r="AJ61" s="1487"/>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488" t="s">
        <v>334</v>
      </c>
      <c r="C64" s="1488"/>
      <c r="D64" s="1488"/>
      <c r="E64" s="1488"/>
      <c r="F64" s="1488"/>
      <c r="G64" s="1488"/>
      <c r="H64" s="1488"/>
      <c r="I64" s="1488"/>
      <c r="J64" s="1488"/>
      <c r="K64" s="1488"/>
      <c r="L64" s="1488"/>
      <c r="M64" s="1488"/>
      <c r="N64" s="1488"/>
      <c r="O64" s="1488"/>
      <c r="P64" s="1488"/>
      <c r="Q64" s="1488"/>
      <c r="R64" s="1488"/>
      <c r="S64" s="1488"/>
      <c r="T64" s="1488"/>
      <c r="U64" s="1488"/>
      <c r="V64" s="1488"/>
      <c r="W64" s="1488"/>
      <c r="X64" s="1488"/>
      <c r="Y64" s="1488"/>
      <c r="Z64" s="1488"/>
      <c r="AA64" s="1488"/>
      <c r="AB64" s="1488"/>
      <c r="AC64" s="1488"/>
      <c r="AD64" s="1488"/>
      <c r="AE64" s="1488"/>
      <c r="AF64" s="1488"/>
      <c r="AG64" s="1488"/>
      <c r="AH64" s="1488"/>
      <c r="AI64" s="1488"/>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489">
        <v>4</v>
      </c>
      <c r="E66" s="1490"/>
      <c r="F66" s="776" t="s">
        <v>5</v>
      </c>
      <c r="G66" s="1491"/>
      <c r="H66" s="1492"/>
      <c r="I66" s="776" t="s">
        <v>4</v>
      </c>
      <c r="J66" s="1491"/>
      <c r="K66" s="1492"/>
      <c r="L66" s="776" t="s">
        <v>3</v>
      </c>
      <c r="M66" s="777"/>
      <c r="N66" s="1493" t="s">
        <v>6</v>
      </c>
      <c r="O66" s="1493"/>
      <c r="P66" s="1493"/>
      <c r="Q66" s="1494" t="str">
        <f>IF(G9="","",G9)</f>
        <v/>
      </c>
      <c r="R66" s="1494"/>
      <c r="S66" s="1494"/>
      <c r="T66" s="1494"/>
      <c r="U66" s="1494"/>
      <c r="V66" s="1494"/>
      <c r="W66" s="1494"/>
      <c r="X66" s="1494"/>
      <c r="Y66" s="1494"/>
      <c r="Z66" s="1494"/>
      <c r="AA66" s="1494"/>
      <c r="AB66" s="1494"/>
      <c r="AC66" s="1494"/>
      <c r="AD66" s="1494"/>
      <c r="AE66" s="1494"/>
      <c r="AF66" s="1494"/>
      <c r="AG66" s="1494"/>
      <c r="AH66" s="1494"/>
      <c r="AI66" s="1494"/>
      <c r="AJ66" s="1495"/>
    </row>
    <row r="67" spans="1:36" s="146" customFormat="1" ht="13.5" customHeight="1">
      <c r="A67" s="778"/>
      <c r="B67" s="779"/>
      <c r="C67" s="780"/>
      <c r="D67" s="780"/>
      <c r="E67" s="780"/>
      <c r="F67" s="780"/>
      <c r="G67" s="780"/>
      <c r="H67" s="780"/>
      <c r="I67" s="780"/>
      <c r="J67" s="780"/>
      <c r="K67" s="780"/>
      <c r="L67" s="780"/>
      <c r="M67" s="780"/>
      <c r="N67" s="1475" t="s">
        <v>111</v>
      </c>
      <c r="O67" s="1475"/>
      <c r="P67" s="1475"/>
      <c r="Q67" s="1476" t="s">
        <v>112</v>
      </c>
      <c r="R67" s="1476"/>
      <c r="S67" s="1477"/>
      <c r="T67" s="1477"/>
      <c r="U67" s="1477"/>
      <c r="V67" s="1477"/>
      <c r="W67" s="1477"/>
      <c r="X67" s="1478" t="s">
        <v>113</v>
      </c>
      <c r="Y67" s="1478"/>
      <c r="Z67" s="1477"/>
      <c r="AA67" s="1477"/>
      <c r="AB67" s="1477"/>
      <c r="AC67" s="1477"/>
      <c r="AD67" s="1477"/>
      <c r="AE67" s="1477"/>
      <c r="AF67" s="1477"/>
      <c r="AG67" s="1477"/>
      <c r="AH67" s="1477"/>
      <c r="AI67" s="1479"/>
      <c r="AJ67" s="1480"/>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1"/>
  <sheetViews>
    <sheetView view="pageBreakPreview" zoomScale="90" zoomScaleNormal="85" zoomScaleSheetLayoutView="90" zoomScalePageLayoutView="70" workbookViewId="0"/>
  </sheetViews>
  <sheetFormatPr defaultColWidth="2.42578125" defaultRowHeight="13.5"/>
  <cols>
    <col min="1" max="2" width="5.5703125" style="53" customWidth="1"/>
    <col min="3" max="12" width="2.5703125" style="53" customWidth="1"/>
    <col min="13" max="14" width="11.7109375" style="53" customWidth="1"/>
    <col min="15" max="15" width="15.85546875" style="53" customWidth="1"/>
    <col min="16" max="16" width="31.28515625" style="53" customWidth="1"/>
    <col min="17" max="17" width="31.42578125" style="53" customWidth="1"/>
    <col min="18" max="19" width="11.5703125" style="53" customWidth="1"/>
    <col min="20" max="20" width="9.5703125" style="53" customWidth="1"/>
    <col min="21" max="21" width="6.7109375" style="53" customWidth="1"/>
    <col min="22" max="22" width="4.7109375" style="53" customWidth="1"/>
    <col min="23" max="23" width="3.5703125" style="53" customWidth="1"/>
    <col min="24" max="24" width="3.140625" style="53" customWidth="1"/>
    <col min="25" max="25" width="3.5703125" style="53" customWidth="1"/>
    <col min="26" max="26" width="8" style="53" customWidth="1"/>
    <col min="27" max="27" width="3.5703125" style="53" customWidth="1"/>
    <col min="28" max="28" width="3.140625" style="53" customWidth="1"/>
    <col min="29" max="29" width="3.5703125" style="53" customWidth="1"/>
    <col min="30" max="30" width="3.140625" style="53" customWidth="1"/>
    <col min="31" max="31" width="2.42578125" style="53" customWidth="1"/>
    <col min="32" max="32" width="3.42578125" style="53" customWidth="1"/>
    <col min="33" max="33" width="5.85546875" style="53" customWidth="1"/>
    <col min="34" max="34" width="16.42578125" style="53" customWidth="1"/>
    <col min="35" max="35" width="10.5703125" style="53" customWidth="1"/>
    <col min="36" max="36" width="11.42578125" style="53" customWidth="1"/>
    <col min="37" max="37" width="10.5703125" style="53" customWidth="1"/>
    <col min="38" max="38" width="11.42578125" style="53" customWidth="1"/>
    <col min="39" max="39" width="0.85546875" style="53" customWidth="1"/>
    <col min="40" max="40" width="10.7109375" style="53" customWidth="1"/>
    <col min="41" max="16384" width="2.42578125" style="53"/>
  </cols>
  <sheetData>
    <row r="1" spans="1:38" ht="21" customHeight="1">
      <c r="A1" s="796" t="s">
        <v>458</v>
      </c>
      <c r="B1" s="796"/>
      <c r="H1" s="797"/>
      <c r="N1" s="797" t="s">
        <v>449</v>
      </c>
      <c r="R1" s="1521" t="s">
        <v>496</v>
      </c>
      <c r="S1" s="1521"/>
      <c r="T1" s="1521"/>
      <c r="U1" s="1521"/>
      <c r="V1" s="1521"/>
      <c r="W1" s="1521"/>
      <c r="X1" s="1521"/>
      <c r="Y1" s="1521"/>
      <c r="Z1" s="1521"/>
      <c r="AA1" s="1521"/>
      <c r="AB1" s="1521"/>
      <c r="AC1" s="1521"/>
      <c r="AD1" s="1521"/>
      <c r="AE1" s="1521"/>
      <c r="AF1" s="1521"/>
      <c r="AG1" s="1521"/>
      <c r="AH1" s="1521"/>
      <c r="AI1" s="1521"/>
      <c r="AJ1" s="1521"/>
      <c r="AK1" s="1521"/>
      <c r="AL1" s="1521"/>
    </row>
    <row r="2" spans="1:38" ht="21" customHeight="1" thickBot="1">
      <c r="C2" s="797"/>
      <c r="D2" s="797"/>
      <c r="E2" s="797"/>
      <c r="F2" s="797"/>
      <c r="G2" s="797"/>
      <c r="H2" s="797"/>
      <c r="I2" s="797"/>
      <c r="J2" s="797"/>
      <c r="K2" s="797"/>
      <c r="L2" s="797"/>
      <c r="M2" s="797"/>
      <c r="N2" s="797"/>
      <c r="O2" s="797"/>
      <c r="P2" s="797"/>
      <c r="Q2" s="862" t="s">
        <v>466</v>
      </c>
      <c r="R2" s="1521"/>
      <c r="S2" s="1521"/>
      <c r="T2" s="1521"/>
      <c r="U2" s="1521"/>
      <c r="V2" s="1521"/>
      <c r="W2" s="1521"/>
      <c r="X2" s="1521"/>
      <c r="Y2" s="1521"/>
      <c r="Z2" s="1521"/>
      <c r="AA2" s="1521"/>
      <c r="AB2" s="1521"/>
      <c r="AC2" s="1521"/>
      <c r="AD2" s="1521"/>
      <c r="AE2" s="1521"/>
      <c r="AF2" s="1521"/>
      <c r="AG2" s="1521"/>
      <c r="AH2" s="1521"/>
      <c r="AI2" s="1521"/>
      <c r="AJ2" s="1521"/>
      <c r="AK2" s="1521"/>
      <c r="AL2" s="1521"/>
    </row>
    <row r="3" spans="1:38" ht="27" customHeight="1" thickBot="1">
      <c r="A3" s="1496" t="s">
        <v>6</v>
      </c>
      <c r="B3" s="1496"/>
      <c r="C3" s="1496"/>
      <c r="D3" s="1497"/>
      <c r="E3" s="1498" t="str">
        <f>IF(基本情報入力シート!M16="","",基本情報入力シート!M16)</f>
        <v/>
      </c>
      <c r="F3" s="1499"/>
      <c r="G3" s="1499"/>
      <c r="H3" s="1499"/>
      <c r="I3" s="1499"/>
      <c r="J3" s="1499"/>
      <c r="K3" s="1499"/>
      <c r="L3" s="1499"/>
      <c r="M3" s="1499"/>
      <c r="N3" s="1499"/>
      <c r="O3" s="1499"/>
      <c r="P3" s="1500"/>
      <c r="Q3" s="569"/>
      <c r="R3" s="1521"/>
      <c r="S3" s="1521"/>
      <c r="T3" s="1521"/>
      <c r="U3" s="1521"/>
      <c r="V3" s="1521"/>
      <c r="W3" s="1521"/>
      <c r="X3" s="1521"/>
      <c r="Y3" s="1521"/>
      <c r="Z3" s="1521"/>
      <c r="AA3" s="1521"/>
      <c r="AB3" s="1521"/>
      <c r="AC3" s="1521"/>
      <c r="AD3" s="1521"/>
      <c r="AE3" s="1521"/>
      <c r="AF3" s="1521"/>
      <c r="AG3" s="1521"/>
      <c r="AH3" s="1521"/>
      <c r="AI3" s="1521"/>
      <c r="AJ3" s="1521"/>
      <c r="AK3" s="1521"/>
      <c r="AL3" s="1521"/>
    </row>
    <row r="4" spans="1:38" ht="21" customHeight="1" thickBot="1">
      <c r="A4" s="798"/>
      <c r="B4" s="798"/>
      <c r="C4" s="798"/>
      <c r="D4" s="798"/>
      <c r="E4" s="799"/>
      <c r="F4" s="799"/>
      <c r="G4" s="799"/>
      <c r="H4" s="799"/>
      <c r="I4" s="799"/>
      <c r="J4" s="799"/>
      <c r="K4" s="799"/>
      <c r="L4" s="799"/>
      <c r="M4" s="799"/>
      <c r="N4" s="799"/>
      <c r="O4" s="799"/>
      <c r="P4" s="799"/>
      <c r="Q4" s="572"/>
      <c r="R4" s="1521"/>
      <c r="S4" s="1521"/>
      <c r="T4" s="1521"/>
      <c r="U4" s="1521"/>
      <c r="V4" s="1521"/>
      <c r="W4" s="1521"/>
      <c r="X4" s="1521"/>
      <c r="Y4" s="1521"/>
      <c r="Z4" s="1521"/>
      <c r="AA4" s="1521"/>
      <c r="AB4" s="1521"/>
      <c r="AC4" s="1521"/>
      <c r="AD4" s="1521"/>
      <c r="AE4" s="1521"/>
      <c r="AF4" s="1521"/>
      <c r="AG4" s="1521"/>
      <c r="AH4" s="1521"/>
      <c r="AI4" s="1521"/>
      <c r="AJ4" s="1521"/>
      <c r="AK4" s="1521"/>
      <c r="AL4" s="1521"/>
    </row>
    <row r="5" spans="1:38" ht="27.75" customHeight="1" thickBot="1">
      <c r="A5" s="1296" t="s">
        <v>477</v>
      </c>
      <c r="B5" s="1297"/>
      <c r="C5" s="1297"/>
      <c r="D5" s="1297"/>
      <c r="E5" s="1297"/>
      <c r="F5" s="1297"/>
      <c r="G5" s="1297"/>
      <c r="H5" s="1297"/>
      <c r="I5" s="1297"/>
      <c r="J5" s="1297"/>
      <c r="K5" s="1297"/>
      <c r="L5" s="1297"/>
      <c r="M5" s="1297"/>
      <c r="N5" s="1297"/>
      <c r="O5" s="1297"/>
      <c r="P5" s="800" t="str">
        <f>IF(SUM(AH12:AH111)=0,"",SUM(AH12:AH111))</f>
        <v/>
      </c>
      <c r="Q5" s="572"/>
      <c r="R5" s="1521"/>
      <c r="S5" s="1521"/>
      <c r="T5" s="1521"/>
      <c r="U5" s="1521"/>
      <c r="V5" s="1521"/>
      <c r="W5" s="1521"/>
      <c r="X5" s="1521"/>
      <c r="Y5" s="1521"/>
      <c r="Z5" s="1521"/>
      <c r="AA5" s="1521"/>
      <c r="AB5" s="1521"/>
      <c r="AC5" s="1521"/>
      <c r="AD5" s="1521"/>
      <c r="AE5" s="1521"/>
      <c r="AF5" s="1521"/>
      <c r="AG5" s="1521"/>
      <c r="AH5" s="1521"/>
      <c r="AI5" s="1521"/>
      <c r="AJ5" s="1521"/>
      <c r="AK5" s="1521"/>
      <c r="AL5" s="1521"/>
    </row>
    <row r="6" spans="1:38" ht="21" customHeight="1">
      <c r="S6" s="801"/>
      <c r="T6" s="801"/>
      <c r="AH6" s="802"/>
    </row>
    <row r="7" spans="1:38" ht="18" customHeight="1">
      <c r="A7" s="1501"/>
      <c r="B7" s="1501" t="s">
        <v>483</v>
      </c>
      <c r="C7" s="1503" t="s">
        <v>7</v>
      </c>
      <c r="D7" s="1504"/>
      <c r="E7" s="1504"/>
      <c r="F7" s="1504"/>
      <c r="G7" s="1504"/>
      <c r="H7" s="1504"/>
      <c r="I7" s="1504"/>
      <c r="J7" s="1504"/>
      <c r="K7" s="1504"/>
      <c r="L7" s="1505"/>
      <c r="M7" s="1509" t="s">
        <v>125</v>
      </c>
      <c r="N7" s="803"/>
      <c r="O7" s="804"/>
      <c r="P7" s="1511" t="s">
        <v>148</v>
      </c>
      <c r="Q7" s="1517" t="s">
        <v>76</v>
      </c>
      <c r="R7" s="1509" t="s">
        <v>450</v>
      </c>
      <c r="S7" s="1519" t="s">
        <v>451</v>
      </c>
      <c r="T7" s="1522" t="s">
        <v>130</v>
      </c>
      <c r="U7" s="1524" t="s">
        <v>452</v>
      </c>
      <c r="V7" s="1526" t="s">
        <v>453</v>
      </c>
      <c r="W7" s="1527"/>
      <c r="X7" s="1527"/>
      <c r="Y7" s="1527"/>
      <c r="Z7" s="1527"/>
      <c r="AA7" s="1527"/>
      <c r="AB7" s="1527"/>
      <c r="AC7" s="1527"/>
      <c r="AD7" s="1527"/>
      <c r="AE7" s="1527"/>
      <c r="AF7" s="1527"/>
      <c r="AG7" s="1528"/>
      <c r="AH7" s="1531" t="s">
        <v>454</v>
      </c>
      <c r="AI7" s="1532"/>
      <c r="AJ7" s="1532"/>
      <c r="AK7" s="1532"/>
      <c r="AL7" s="1533"/>
    </row>
    <row r="8" spans="1:38" ht="21.75" customHeight="1">
      <c r="A8" s="1502"/>
      <c r="B8" s="1502"/>
      <c r="C8" s="1506"/>
      <c r="D8" s="1507"/>
      <c r="E8" s="1507"/>
      <c r="F8" s="1507"/>
      <c r="G8" s="1507"/>
      <c r="H8" s="1507"/>
      <c r="I8" s="1507"/>
      <c r="J8" s="1507"/>
      <c r="K8" s="1507"/>
      <c r="L8" s="1508"/>
      <c r="M8" s="1510"/>
      <c r="N8" s="1513" t="s">
        <v>218</v>
      </c>
      <c r="O8" s="1514"/>
      <c r="P8" s="1512"/>
      <c r="Q8" s="1518"/>
      <c r="R8" s="1510"/>
      <c r="S8" s="1520"/>
      <c r="T8" s="1523"/>
      <c r="U8" s="1525"/>
      <c r="V8" s="1513"/>
      <c r="W8" s="1529"/>
      <c r="X8" s="1529"/>
      <c r="Y8" s="1529"/>
      <c r="Z8" s="1529"/>
      <c r="AA8" s="1529"/>
      <c r="AB8" s="1529"/>
      <c r="AC8" s="1529"/>
      <c r="AD8" s="1529"/>
      <c r="AE8" s="1529"/>
      <c r="AF8" s="1529"/>
      <c r="AG8" s="1514"/>
      <c r="AH8" s="854" t="s">
        <v>465</v>
      </c>
      <c r="AI8" s="1530" t="s">
        <v>476</v>
      </c>
      <c r="AJ8" s="1530"/>
      <c r="AK8" s="1530"/>
      <c r="AL8" s="1530"/>
    </row>
    <row r="9" spans="1:38" ht="13.5" customHeight="1">
      <c r="A9" s="1502"/>
      <c r="B9" s="1502"/>
      <c r="C9" s="1506"/>
      <c r="D9" s="1507"/>
      <c r="E9" s="1507"/>
      <c r="F9" s="1507"/>
      <c r="G9" s="1507"/>
      <c r="H9" s="1507"/>
      <c r="I9" s="1507"/>
      <c r="J9" s="1507"/>
      <c r="K9" s="1507"/>
      <c r="L9" s="1508"/>
      <c r="M9" s="1510"/>
      <c r="N9" s="805"/>
      <c r="O9" s="806"/>
      <c r="P9" s="1512"/>
      <c r="Q9" s="1518"/>
      <c r="R9" s="1510"/>
      <c r="S9" s="1520"/>
      <c r="T9" s="1523"/>
      <c r="U9" s="1525"/>
      <c r="V9" s="1513"/>
      <c r="W9" s="1529"/>
      <c r="X9" s="1529"/>
      <c r="Y9" s="1529"/>
      <c r="Z9" s="1529"/>
      <c r="AA9" s="1529"/>
      <c r="AB9" s="1529"/>
      <c r="AC9" s="1529"/>
      <c r="AD9" s="1529"/>
      <c r="AE9" s="1529"/>
      <c r="AF9" s="1529"/>
      <c r="AG9" s="1514"/>
      <c r="AH9" s="1516" t="s">
        <v>464</v>
      </c>
      <c r="AI9" s="1515"/>
      <c r="AJ9" s="1516"/>
      <c r="AK9" s="855"/>
      <c r="AL9" s="856"/>
    </row>
    <row r="10" spans="1:38" ht="150" customHeight="1">
      <c r="A10" s="1502"/>
      <c r="B10" s="1502"/>
      <c r="C10" s="1506"/>
      <c r="D10" s="1507"/>
      <c r="E10" s="1507"/>
      <c r="F10" s="1507"/>
      <c r="G10" s="1507"/>
      <c r="H10" s="1507"/>
      <c r="I10" s="1507"/>
      <c r="J10" s="1507"/>
      <c r="K10" s="1507"/>
      <c r="L10" s="1508"/>
      <c r="M10" s="1510"/>
      <c r="N10" s="807" t="s">
        <v>219</v>
      </c>
      <c r="O10" s="807" t="s">
        <v>220</v>
      </c>
      <c r="P10" s="1512"/>
      <c r="Q10" s="1518"/>
      <c r="R10" s="1510"/>
      <c r="S10" s="1520"/>
      <c r="T10" s="1523"/>
      <c r="U10" s="1525"/>
      <c r="V10" s="1513"/>
      <c r="W10" s="1529"/>
      <c r="X10" s="1529"/>
      <c r="Y10" s="1529"/>
      <c r="Z10" s="1529"/>
      <c r="AA10" s="1529"/>
      <c r="AB10" s="1529"/>
      <c r="AC10" s="1529"/>
      <c r="AD10" s="1529"/>
      <c r="AE10" s="1529"/>
      <c r="AF10" s="1529"/>
      <c r="AG10" s="1514"/>
      <c r="AH10" s="1516"/>
      <c r="AI10" s="857" t="s">
        <v>490</v>
      </c>
      <c r="AJ10" s="858" t="s">
        <v>494</v>
      </c>
      <c r="AK10" s="855" t="s">
        <v>491</v>
      </c>
      <c r="AL10" s="858" t="s">
        <v>495</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9" fitToHeight="0"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109375" style="1" customWidth="1"/>
    <col min="2" max="2" width="20.42578125" style="3" customWidth="1"/>
    <col min="3" max="7" width="6" style="3" customWidth="1"/>
    <col min="8" max="8" width="8.5703125" style="43" customWidth="1"/>
    <col min="9" max="9" width="8.42578125" style="43" customWidth="1"/>
    <col min="10" max="10" width="26.85546875" style="43" customWidth="1"/>
    <col min="11" max="11" width="29.42578125" style="43" bestFit="1" customWidth="1"/>
    <col min="12" max="12" width="65.7109375" style="43" customWidth="1"/>
    <col min="13" max="13" width="8.85546875" style="1" customWidth="1"/>
    <col min="14" max="14" width="9.140625" style="1" customWidth="1"/>
    <col min="15" max="16384" width="9" style="1"/>
  </cols>
  <sheetData>
    <row r="1" spans="1:13" ht="14.25" thickBot="1">
      <c r="A1" s="6" t="s">
        <v>96</v>
      </c>
      <c r="B1" s="6"/>
      <c r="C1" s="6"/>
      <c r="D1" s="6"/>
      <c r="E1" s="6"/>
      <c r="F1" s="6"/>
      <c r="G1" s="6"/>
    </row>
    <row r="2" spans="1:13" s="3" customFormat="1" ht="27.75" customHeight="1">
      <c r="A2" s="1548" t="s">
        <v>30</v>
      </c>
      <c r="B2" s="1538"/>
      <c r="C2" s="1545" t="s">
        <v>95</v>
      </c>
      <c r="D2" s="1546"/>
      <c r="E2" s="1546"/>
      <c r="F2" s="1546"/>
      <c r="G2" s="1547"/>
      <c r="H2" s="1534" t="s">
        <v>335</v>
      </c>
      <c r="I2" s="1535"/>
      <c r="J2" s="1535"/>
      <c r="K2" s="1535"/>
      <c r="L2" s="1536"/>
    </row>
    <row r="3" spans="1:13" ht="39" customHeight="1">
      <c r="A3" s="1549"/>
      <c r="B3" s="1550"/>
      <c r="C3" s="1552" t="s">
        <v>97</v>
      </c>
      <c r="D3" s="1554"/>
      <c r="E3" s="1554"/>
      <c r="F3" s="1554"/>
      <c r="G3" s="1553"/>
      <c r="H3" s="1552" t="s">
        <v>91</v>
      </c>
      <c r="I3" s="1553"/>
      <c r="J3" s="1537" t="s">
        <v>255</v>
      </c>
      <c r="K3" s="1538"/>
      <c r="L3" s="1539"/>
    </row>
    <row r="4" spans="1:13" ht="18" customHeight="1">
      <c r="A4" s="1551"/>
      <c r="B4" s="1541"/>
      <c r="C4" s="15" t="s">
        <v>88</v>
      </c>
      <c r="D4" s="16" t="s">
        <v>89</v>
      </c>
      <c r="E4" s="16" t="s">
        <v>90</v>
      </c>
      <c r="F4" s="16"/>
      <c r="G4" s="17"/>
      <c r="H4" s="25" t="s">
        <v>36</v>
      </c>
      <c r="I4" s="24" t="s">
        <v>37</v>
      </c>
      <c r="J4" s="1540"/>
      <c r="K4" s="1541"/>
      <c r="L4" s="1542"/>
    </row>
    <row r="5" spans="1:13" ht="18" customHeight="1">
      <c r="A5" s="1543" t="s">
        <v>31</v>
      </c>
      <c r="B5" s="1544"/>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43" t="s">
        <v>21</v>
      </c>
      <c r="B6" s="1544"/>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43" t="s">
        <v>336</v>
      </c>
      <c r="B7" s="1544"/>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43" t="s">
        <v>508</v>
      </c>
      <c r="B8" s="1544"/>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43" t="s">
        <v>32</v>
      </c>
      <c r="B9" s="1544"/>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43" t="s">
        <v>22</v>
      </c>
      <c r="B10" s="1544"/>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43" t="s">
        <v>509</v>
      </c>
      <c r="B11" s="1544"/>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43" t="s">
        <v>510</v>
      </c>
      <c r="B12" s="1544"/>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43" t="s">
        <v>23</v>
      </c>
      <c r="B13" s="1544"/>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43" t="s">
        <v>511</v>
      </c>
      <c r="B14" s="1544"/>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43" t="s">
        <v>512</v>
      </c>
      <c r="B15" s="1544"/>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43" t="s">
        <v>25</v>
      </c>
      <c r="B16" s="1544"/>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43" t="s">
        <v>513</v>
      </c>
      <c r="B17" s="1544"/>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43" t="s">
        <v>26</v>
      </c>
      <c r="B18" s="1544"/>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43" t="s">
        <v>24</v>
      </c>
      <c r="B19" s="1544"/>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43" t="s">
        <v>514</v>
      </c>
      <c r="B20" s="1544"/>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43" t="s">
        <v>27</v>
      </c>
      <c r="B21" s="1544"/>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43" t="s">
        <v>515</v>
      </c>
      <c r="B22" s="1544"/>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43" t="s">
        <v>28</v>
      </c>
      <c r="B23" s="1544"/>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43" t="s">
        <v>516</v>
      </c>
      <c r="B24" s="1544"/>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43" t="s">
        <v>33</v>
      </c>
      <c r="B25" s="1544"/>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55" t="s">
        <v>517</v>
      </c>
      <c r="B26" s="1556"/>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57" t="s">
        <v>444</v>
      </c>
      <c r="B27" s="1558"/>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55" t="s">
        <v>445</v>
      </c>
      <c r="B28" s="1556"/>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43" t="s">
        <v>498</v>
      </c>
      <c r="B29" s="1544"/>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43" t="s">
        <v>499</v>
      </c>
      <c r="B30" s="1544"/>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43" t="s">
        <v>500</v>
      </c>
      <c r="B31" s="1544"/>
      <c r="C31" s="13">
        <v>8.2000000000000003E-2</v>
      </c>
      <c r="D31" s="7">
        <v>0.06</v>
      </c>
      <c r="E31" s="11">
        <v>3.3000000000000002E-2</v>
      </c>
      <c r="F31" s="4">
        <v>0</v>
      </c>
      <c r="G31" s="4">
        <v>0</v>
      </c>
      <c r="H31" s="13">
        <v>1.7999999999999999E-2</v>
      </c>
      <c r="I31" s="8">
        <v>1.2E-2</v>
      </c>
      <c r="J31" s="11" t="s">
        <v>362</v>
      </c>
      <c r="K31" s="44" t="s">
        <v>361</v>
      </c>
      <c r="L31" s="8" t="s">
        <v>518</v>
      </c>
      <c r="M31" s="3" t="s">
        <v>259</v>
      </c>
    </row>
    <row r="32" spans="1:13" s="3" customFormat="1" ht="18" customHeight="1">
      <c r="A32" s="1543" t="s">
        <v>501</v>
      </c>
      <c r="B32" s="1544"/>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43" t="s">
        <v>502</v>
      </c>
      <c r="B33" s="1544"/>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43" t="s">
        <v>503</v>
      </c>
      <c r="B34" s="1544"/>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43" t="s">
        <v>504</v>
      </c>
      <c r="B35" s="1544"/>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43" t="s">
        <v>505</v>
      </c>
      <c r="B36" s="1544"/>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43" t="s">
        <v>506</v>
      </c>
      <c r="B37" s="1544"/>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55" t="s">
        <v>507</v>
      </c>
      <c r="B38" s="1556"/>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109375" style="3" customWidth="1"/>
    <col min="2" max="2" width="20.42578125" style="3" customWidth="1"/>
    <col min="3" max="3" width="29.7109375" style="3" customWidth="1"/>
    <col min="4" max="16384" width="9" style="3"/>
  </cols>
  <sheetData>
    <row r="1" spans="1:7" ht="14.25" thickBot="1">
      <c r="A1" s="6" t="s">
        <v>446</v>
      </c>
      <c r="B1" s="6"/>
      <c r="C1" s="6"/>
    </row>
    <row r="2" spans="1:7" ht="27.75" customHeight="1">
      <c r="A2" s="1548" t="s">
        <v>30</v>
      </c>
      <c r="B2" s="1538"/>
      <c r="C2" s="869" t="s">
        <v>447</v>
      </c>
      <c r="E2" s="1545" t="s">
        <v>95</v>
      </c>
      <c r="F2" s="1546"/>
      <c r="G2" s="1546"/>
    </row>
    <row r="3" spans="1:7" ht="18" customHeight="1">
      <c r="A3" s="789" t="s">
        <v>31</v>
      </c>
      <c r="B3" s="790"/>
      <c r="C3" s="870">
        <v>2.1000000000000001E-2</v>
      </c>
      <c r="E3" s="1552" t="s">
        <v>448</v>
      </c>
      <c r="F3" s="1554"/>
      <c r="G3" s="1554"/>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508</v>
      </c>
      <c r="B6" s="790"/>
      <c r="C6" s="870">
        <v>0.01</v>
      </c>
    </row>
    <row r="7" spans="1:7" ht="18" customHeight="1">
      <c r="A7" s="791" t="s">
        <v>32</v>
      </c>
      <c r="B7" s="790"/>
      <c r="C7" s="870">
        <v>0.01</v>
      </c>
    </row>
    <row r="8" spans="1:7" ht="18" customHeight="1">
      <c r="A8" s="791" t="s">
        <v>22</v>
      </c>
      <c r="B8" s="790"/>
      <c r="C8" s="870">
        <v>0.01</v>
      </c>
    </row>
    <row r="9" spans="1:7" ht="18" customHeight="1">
      <c r="A9" s="791" t="s">
        <v>509</v>
      </c>
      <c r="B9" s="790"/>
      <c r="C9" s="870">
        <v>8.9999999999999993E-3</v>
      </c>
    </row>
    <row r="10" spans="1:7" ht="18" customHeight="1">
      <c r="A10" s="791" t="s">
        <v>510</v>
      </c>
      <c r="B10" s="790"/>
      <c r="C10" s="870">
        <v>1.4E-2</v>
      </c>
    </row>
    <row r="11" spans="1:7" ht="18" customHeight="1">
      <c r="A11" s="791" t="s">
        <v>23</v>
      </c>
      <c r="B11" s="790"/>
      <c r="C11" s="870">
        <v>1.4E-2</v>
      </c>
    </row>
    <row r="12" spans="1:7" ht="18" customHeight="1">
      <c r="A12" s="791" t="s">
        <v>511</v>
      </c>
      <c r="B12" s="790"/>
      <c r="C12" s="870">
        <v>2.1000000000000001E-2</v>
      </c>
    </row>
    <row r="13" spans="1:7" ht="18" customHeight="1">
      <c r="A13" s="791" t="s">
        <v>512</v>
      </c>
      <c r="B13" s="790"/>
      <c r="C13" s="870">
        <v>1.6E-2</v>
      </c>
    </row>
    <row r="14" spans="1:7" ht="18" customHeight="1">
      <c r="A14" s="791" t="s">
        <v>25</v>
      </c>
      <c r="B14" s="790"/>
      <c r="C14" s="870">
        <v>1.6E-2</v>
      </c>
    </row>
    <row r="15" spans="1:7" ht="18" customHeight="1">
      <c r="A15" s="791" t="s">
        <v>513</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514</v>
      </c>
      <c r="B18" s="790"/>
      <c r="C18" s="870">
        <v>1.4E-2</v>
      </c>
    </row>
    <row r="19" spans="1:3" ht="18" customHeight="1">
      <c r="A19" s="791" t="s">
        <v>27</v>
      </c>
      <c r="B19" s="790"/>
      <c r="C19" s="870">
        <v>8.0000000000000002E-3</v>
      </c>
    </row>
    <row r="20" spans="1:3" ht="18" customHeight="1">
      <c r="A20" s="791" t="s">
        <v>515</v>
      </c>
      <c r="B20" s="790"/>
      <c r="C20" s="870">
        <v>8.0000000000000002E-3</v>
      </c>
    </row>
    <row r="21" spans="1:3" ht="18" customHeight="1">
      <c r="A21" s="791" t="s">
        <v>28</v>
      </c>
      <c r="B21" s="790"/>
      <c r="C21" s="870">
        <v>5.0000000000000001E-3</v>
      </c>
    </row>
    <row r="22" spans="1:3" ht="18" customHeight="1">
      <c r="A22" s="791" t="s">
        <v>516</v>
      </c>
      <c r="B22" s="790"/>
      <c r="C22" s="870">
        <v>5.0000000000000001E-3</v>
      </c>
    </row>
    <row r="23" spans="1:3" ht="18" customHeight="1">
      <c r="A23" s="791" t="s">
        <v>33</v>
      </c>
      <c r="B23" s="790"/>
      <c r="C23" s="870">
        <v>5.0000000000000001E-3</v>
      </c>
    </row>
    <row r="24" spans="1:3" ht="18" customHeight="1" thickBot="1">
      <c r="A24" s="792" t="s">
        <v>517</v>
      </c>
      <c r="B24" s="793"/>
      <c r="C24" s="870">
        <v>5.0000000000000001E-3</v>
      </c>
    </row>
    <row r="25" spans="1:3" ht="18" customHeight="1">
      <c r="A25" s="794" t="s">
        <v>444</v>
      </c>
      <c r="B25" s="795"/>
      <c r="C25" s="871">
        <v>2.1000000000000001E-2</v>
      </c>
    </row>
    <row r="26" spans="1:3" ht="18" customHeight="1" thickBot="1">
      <c r="A26" s="792" t="s">
        <v>445</v>
      </c>
      <c r="B26" s="793"/>
      <c r="C26" s="872">
        <v>0.01</v>
      </c>
    </row>
    <row r="27" spans="1:3" ht="18" customHeight="1">
      <c r="A27" s="791" t="s">
        <v>498</v>
      </c>
      <c r="B27" s="790"/>
      <c r="C27" s="870">
        <v>0.01</v>
      </c>
    </row>
    <row r="28" spans="1:3" ht="18" customHeight="1">
      <c r="A28" s="791" t="s">
        <v>499</v>
      </c>
      <c r="B28" s="790"/>
      <c r="C28" s="870">
        <v>8.9999999999999993E-3</v>
      </c>
    </row>
    <row r="29" spans="1:3" ht="18" customHeight="1">
      <c r="A29" s="791" t="s">
        <v>500</v>
      </c>
      <c r="B29" s="790"/>
      <c r="C29" s="870">
        <v>1.4E-2</v>
      </c>
    </row>
    <row r="30" spans="1:3" ht="18" customHeight="1">
      <c r="A30" s="791" t="s">
        <v>501</v>
      </c>
      <c r="B30" s="790"/>
      <c r="C30" s="870">
        <v>2.1000000000000001E-2</v>
      </c>
    </row>
    <row r="31" spans="1:3" ht="18" customHeight="1">
      <c r="A31" s="791" t="s">
        <v>502</v>
      </c>
      <c r="B31" s="790"/>
      <c r="C31" s="870">
        <v>1.6E-2</v>
      </c>
    </row>
    <row r="32" spans="1:3" ht="18" customHeight="1">
      <c r="A32" s="791" t="s">
        <v>503</v>
      </c>
      <c r="B32" s="790"/>
      <c r="C32" s="870">
        <v>0.02</v>
      </c>
    </row>
    <row r="33" spans="1:3" ht="18" customHeight="1">
      <c r="A33" s="791" t="s">
        <v>504</v>
      </c>
      <c r="B33" s="790"/>
      <c r="C33" s="870">
        <v>1.4E-2</v>
      </c>
    </row>
    <row r="34" spans="1:3" ht="18" customHeight="1">
      <c r="A34" s="791" t="s">
        <v>505</v>
      </c>
      <c r="B34" s="790"/>
      <c r="C34" s="870">
        <v>8.0000000000000002E-3</v>
      </c>
    </row>
    <row r="35" spans="1:3" ht="18" customHeight="1">
      <c r="A35" s="791" t="s">
        <v>506</v>
      </c>
      <c r="B35" s="790"/>
      <c r="C35" s="870">
        <v>5.0000000000000001E-3</v>
      </c>
    </row>
    <row r="36" spans="1:3" ht="18" customHeight="1" thickBot="1">
      <c r="A36" s="792" t="s">
        <v>507</v>
      </c>
      <c r="B36" s="793"/>
      <c r="C36" s="870">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2022-03-14T00:19:13Z</dcterms:modified>
</cp:coreProperties>
</file>