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T00002\Documents\01下水道予算・決算・起債・法適用\経営比較分析表\"/>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<sst xmlns="http://schemas.openxmlformats.org/spreadsheetml/2006/main" count="245" uniqueCount="125">
  <si>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</si>
  <si>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</si>
  <si>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</si>
  <si>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</si>
  <si>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</si>
  <si>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</si>
  <si>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</si>
  <si>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</si>
  <si>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</si>
  <si>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</si>
  <si>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</si>
  <si>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</si>
  <si>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</si>
  <si>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</si>
  <si>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</si>
  <si>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</si>
  <si>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</si>
  <si>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</si>
  <si>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</si>
  <si>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</si>
  <si>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</si>
  <si>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</si>
  <si>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</si>
  <si>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</si>
  <si>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</si>
  <si>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</si>
  <si>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</si>
  <si>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</si>
  <si>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</si>
  <si>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</si>
  <si>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</si>
  <si>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</si>
  <si>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</si>
  <si>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</si>
  <si>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</si>
  <si>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</si>
  <si>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</si>
  <si>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</si>
  <si>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</si>
  <si>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</si>
  <si>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</si>
  <si>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</si>
  <si>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</si>
  <si>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</si>
  <si>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</si>
  <si>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</si>
  <si>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</si>
  <si>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</si>
  <si>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</si>
  <si>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</si>
  <si>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</si>
  <si>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</si>
  <si>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</si>
  <si>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</si>
  <si>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</si>
  <si>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</si>
  <si>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</si>
  <si>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</si>
  <si>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</si>
  <si>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</si>
  <si>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</si>
  <si>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</si>
  <si>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</si>
  <si>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</si>
  <si>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</si>
  <si>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</si>
  <si>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</si>
  <si>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</si>
  <si>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</si>
  <si>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</si>
  <si>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</si>
  <si>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</si>
  <si>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</si>
  <si>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</si>
  <si>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</si>
  <si>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</si>
  <si>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</si>
  <si>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</si>
  <si>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</si>
  <si>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</si>
  <si>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</si>
  <si>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</si>
  <si>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</si>
  <si>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</si>
  <si>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</si>
  <si>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</si>
  <si>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</si>
  <si>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</si>
  <si>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</si>
  <si>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</si>
  <si>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</si>
  <si>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</si>
  <si>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</si>
  <si>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</si>
  <si>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</si>
  <si>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</si>
  <si>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</si>
  <si>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</si>
  <si>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</si>
  <si>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</si>
  <si>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</si>
  <si>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</si>
  <si>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</si>
  <si>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</si>
  <si>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</si>
  <si>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</si>
  <si>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</si>
  <si>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</si>
  <si>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</si>
  <si>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河南町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</si>
  <si>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</si>
  <si>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</si>
  <si>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</si>
  <si>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</si>
  <si>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</si>
  <si>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</si>
  <si>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</si>
  <si>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</si>
  <si>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</si>
  <si>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</si>
  <si>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</si>
  <si>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資本費及び維持管理費の増、並びに総収益に係る他会計負担金の減に伴い、前年度より下がっている。なお、下水道事業の性質上、多額となる投資の世代間公平を図るため資本費平準化債を発行している。
　企業債残高対事業費規模比率は、更新に係る起債の発行や一般会計負担額の見直しにより類似団体を上回ったが、汚水面整備の概成後は企業債残高対事業費規模比率は下がる傾向となる。
　経費回収率は、資本費及び維持管理費の上昇により前年度より下がり、類似団体を下回った。今後は修繕費の増により維持管理費の上昇が見込まれる。
　汚水処理原価は、汚水処理費の見直しによる増により、前年度より上昇したが、本町の下水道は独自の終末処理場を持たない流域関連公共下水道のため類似団体と比較すると低い値となっている。
　水洗化率は100％を下回っているが、供用開始区域における水洗化の促進により上昇傾向が見込まれ類似団体と比較しても高い値となっている。</t>
    <rPh sb="1" eb="6">
      <t>シュウエキテキシュウシ</t>
    </rPh>
    <rPh sb="6" eb="8">
      <t>ヒリツ</t>
    </rPh>
    <rPh sb="10" eb="14">
      <t>シホンヒオヨ</t>
    </rPh>
    <rPh sb="15" eb="20">
      <t>イジカンリヒ</t>
    </rPh>
    <rPh sb="21" eb="22">
      <t>ゾウ</t>
    </rPh>
    <rPh sb="23" eb="24">
      <t>ナラ</t>
    </rPh>
    <rPh sb="26" eb="29">
      <t>ソウシュウエキ</t>
    </rPh>
    <rPh sb="30" eb="31">
      <t>カカ</t>
    </rPh>
    <rPh sb="32" eb="33">
      <t>タ</t>
    </rPh>
    <rPh sb="33" eb="35">
      <t>カイケイ</t>
    </rPh>
    <rPh sb="35" eb="38">
      <t>フタンキン</t>
    </rPh>
    <rPh sb="39" eb="40">
      <t>ゲン</t>
    </rPh>
    <rPh sb="41" eb="42">
      <t>トモナ</t>
    </rPh>
    <rPh sb="44" eb="47">
      <t>ゼンネンド</t>
    </rPh>
    <rPh sb="49" eb="50">
      <t>サ</t>
    </rPh>
    <rPh sb="59" eb="64">
      <t>ゲスイドウジギョウ</t>
    </rPh>
    <rPh sb="65" eb="68">
      <t>セイシツジョウ</t>
    </rPh>
    <rPh sb="69" eb="71">
      <t>タガク</t>
    </rPh>
    <rPh sb="74" eb="76">
      <t>トウシ</t>
    </rPh>
    <rPh sb="77" eb="82">
      <t>セダイカンコウヘイ</t>
    </rPh>
    <rPh sb="83" eb="84">
      <t>ハカ</t>
    </rPh>
    <rPh sb="87" eb="90">
      <t>シホンヒ</t>
    </rPh>
    <rPh sb="90" eb="94">
      <t>ヘイジュンカサイ</t>
    </rPh>
    <rPh sb="95" eb="97">
      <t>ハッコウ</t>
    </rPh>
    <rPh sb="104" eb="107">
      <t>キギョウサイ</t>
    </rPh>
    <rPh sb="107" eb="109">
      <t>ザンダカ</t>
    </rPh>
    <rPh sb="109" eb="110">
      <t>タイ</t>
    </rPh>
    <rPh sb="110" eb="113">
      <t>ジギョウヒ</t>
    </rPh>
    <rPh sb="113" eb="115">
      <t>キボ</t>
    </rPh>
    <rPh sb="115" eb="117">
      <t>ヒリツ</t>
    </rPh>
    <rPh sb="119" eb="121">
      <t>コウシン</t>
    </rPh>
    <rPh sb="122" eb="123">
      <t>カカ</t>
    </rPh>
    <rPh sb="124" eb="126">
      <t>キサイ</t>
    </rPh>
    <rPh sb="127" eb="129">
      <t>ハッコウ</t>
    </rPh>
    <rPh sb="130" eb="134">
      <t>イッパンカイケイ</t>
    </rPh>
    <rPh sb="134" eb="137">
      <t>フタンガク</t>
    </rPh>
    <rPh sb="138" eb="140">
      <t>ミナオ</t>
    </rPh>
    <rPh sb="144" eb="148">
      <t>ルイジダンタイ</t>
    </rPh>
    <rPh sb="149" eb="151">
      <t>ウワマワ</t>
    </rPh>
    <rPh sb="155" eb="157">
      <t>オスイ</t>
    </rPh>
    <rPh sb="161" eb="164">
      <t>ガイセイゴ</t>
    </rPh>
    <rPh sb="179" eb="180">
      <t>サ</t>
    </rPh>
    <rPh sb="182" eb="184">
      <t>ケイコウ</t>
    </rPh>
    <rPh sb="190" eb="195">
      <t>ケイヒカイシュウリツ</t>
    </rPh>
    <rPh sb="197" eb="200">
      <t>シホンヒ</t>
    </rPh>
    <rPh sb="200" eb="201">
      <t>オヨ</t>
    </rPh>
    <rPh sb="202" eb="207">
      <t>イジカンリヒ</t>
    </rPh>
    <rPh sb="208" eb="210">
      <t>ジョウショウ</t>
    </rPh>
    <rPh sb="213" eb="216">
      <t>ゼンネンド</t>
    </rPh>
    <rPh sb="218" eb="219">
      <t>サ</t>
    </rPh>
    <rPh sb="222" eb="226">
      <t>ルイジダンタイ</t>
    </rPh>
    <rPh sb="227" eb="229">
      <t>シタマワ</t>
    </rPh>
    <rPh sb="232" eb="234">
      <t>コンゴ</t>
    </rPh>
    <rPh sb="235" eb="238">
      <t>シュウゼンヒ</t>
    </rPh>
    <rPh sb="239" eb="240">
      <t>ゾウ</t>
    </rPh>
    <rPh sb="243" eb="248">
      <t>イジカンリヒ</t>
    </rPh>
    <rPh sb="249" eb="251">
      <t>ジョウショウ</t>
    </rPh>
    <rPh sb="252" eb="254">
      <t>ミコ</t>
    </rPh>
    <rPh sb="260" eb="266">
      <t>オスイショリゲンカ</t>
    </rPh>
    <rPh sb="268" eb="273">
      <t>オスイショリヒ</t>
    </rPh>
    <rPh sb="274" eb="276">
      <t>ミナオ</t>
    </rPh>
    <rPh sb="280" eb="281">
      <t>ゾウ</t>
    </rPh>
    <rPh sb="285" eb="288">
      <t>ゼンネンド</t>
    </rPh>
    <rPh sb="290" eb="292">
      <t>ジョウショウ</t>
    </rPh>
    <rPh sb="296" eb="298">
      <t>ホンチョウ</t>
    </rPh>
    <rPh sb="299" eb="302">
      <t>ゲスイドウ</t>
    </rPh>
    <rPh sb="303" eb="305">
      <t>ドクジ</t>
    </rPh>
    <rPh sb="306" eb="311">
      <t>シュウマツショリジョウ</t>
    </rPh>
    <rPh sb="312" eb="313">
      <t>モ</t>
    </rPh>
    <rPh sb="316" eb="318">
      <t>リュウイキ</t>
    </rPh>
    <rPh sb="318" eb="322">
      <t>カンレンコウキョウ</t>
    </rPh>
    <rPh sb="322" eb="325">
      <t>ゲスイドウ</t>
    </rPh>
    <rPh sb="328" eb="332">
      <t>ルイジダンタイ</t>
    </rPh>
    <rPh sb="333" eb="335">
      <t>ヒカク</t>
    </rPh>
    <rPh sb="338" eb="339">
      <t>ヒク</t>
    </rPh>
    <rPh sb="340" eb="341">
      <t>アタイ</t>
    </rPh>
    <rPh sb="350" eb="353">
      <t>スイセンカ</t>
    </rPh>
    <rPh sb="353" eb="354">
      <t>リツ</t>
    </rPh>
    <rPh sb="360" eb="362">
      <t>シタマワ</t>
    </rPh>
    <rPh sb="396" eb="400">
      <t>ルイジダンタイ</t>
    </rPh>
    <rPh sb="401" eb="403">
      <t>ヒカク</t>
    </rPh>
    <rPh sb="406" eb="407">
      <t>タカ</t>
    </rPh>
    <rPh sb="408" eb="409">
      <t>アタイ</t>
    </rPh>
    <phoneticPr fontId="4"/>
  </si>
  <si>
    <t>非設置</t>
    <rPh sb="0" eb="1">
      <t>ヒ</t>
    </rPh>
    <rPh sb="1" eb="3">
      <t>セッチ</t>
    </rPh>
    <phoneticPr fontId="4"/>
  </si>
  <si>
    <t>　本町では、昭和63年度から下水道事業に着手した。民間企業の開発によりコミュニティプラントで処理していた区域を公共下水道に移管した区域があり、管布設から50年近くを経過することから、平成26,27年度に長寿命化計画（Ⅰ期 平成27～31年度、Ⅱ期 平成28～32年度）を策定し、平成27年度から、計画的な更新を行っている。</t>
    <rPh sb="1" eb="3">
      <t>ホンチョウ</t>
    </rPh>
    <rPh sb="6" eb="8">
      <t>ショウワ</t>
    </rPh>
    <rPh sb="10" eb="11">
      <t>ネン</t>
    </rPh>
    <rPh sb="11" eb="12">
      <t>ド</t>
    </rPh>
    <rPh sb="14" eb="19">
      <t>ゲスイドウジギョウ</t>
    </rPh>
    <rPh sb="20" eb="22">
      <t>チャクシュ</t>
    </rPh>
    <rPh sb="25" eb="29">
      <t>ミンカンキギョウ</t>
    </rPh>
    <rPh sb="30" eb="32">
      <t>カイハツ</t>
    </rPh>
    <rPh sb="46" eb="48">
      <t>ショリ</t>
    </rPh>
    <rPh sb="52" eb="54">
      <t>クイキ</t>
    </rPh>
    <rPh sb="55" eb="60">
      <t>コウキョウゲスイドウ</t>
    </rPh>
    <rPh sb="61" eb="63">
      <t>イカン</t>
    </rPh>
    <rPh sb="65" eb="67">
      <t>クイキ</t>
    </rPh>
    <rPh sb="71" eb="72">
      <t>カン</t>
    </rPh>
    <rPh sb="72" eb="74">
      <t>フセツ</t>
    </rPh>
    <rPh sb="78" eb="79">
      <t>ネン</t>
    </rPh>
    <rPh sb="79" eb="80">
      <t>チカ</t>
    </rPh>
    <rPh sb="82" eb="84">
      <t>ケイカ</t>
    </rPh>
    <rPh sb="91" eb="93">
      <t>ヘイセイ</t>
    </rPh>
    <rPh sb="98" eb="100">
      <t>ネンド</t>
    </rPh>
    <rPh sb="101" eb="107">
      <t>チョウジュミョウカケイカク</t>
    </rPh>
    <rPh sb="109" eb="110">
      <t>キ</t>
    </rPh>
    <rPh sb="111" eb="113">
      <t>ヘイセイ</t>
    </rPh>
    <rPh sb="118" eb="120">
      <t>ネンド</t>
    </rPh>
    <rPh sb="122" eb="123">
      <t>キ</t>
    </rPh>
    <rPh sb="124" eb="126">
      <t>ヘイセイ</t>
    </rPh>
    <rPh sb="131" eb="133">
      <t>ネンド</t>
    </rPh>
    <rPh sb="135" eb="137">
      <t>サクテイ</t>
    </rPh>
    <rPh sb="139" eb="141">
      <t>ヘイセイ</t>
    </rPh>
    <rPh sb="143" eb="145">
      <t>ネンド</t>
    </rPh>
    <rPh sb="148" eb="150">
      <t>ケイカク</t>
    </rPh>
    <rPh sb="150" eb="151">
      <t>テキ</t>
    </rPh>
    <rPh sb="152" eb="154">
      <t>コウシン</t>
    </rPh>
    <rPh sb="155" eb="156">
      <t>オコナオスイショリゲンカオスイショリヒミナオゾウゼンネンドジョウショウホンチョウゲスイドウドクジシュウマツショリジョウモリュウイキカンレンコウキョウゲスイドウルイジダンタイヒカクヒクアタイスイセンカリツシタマワルイジダンタイヒカクタカアタイ</t>
    </rPh>
    <phoneticPr fontId="4"/>
  </si>
  <si>
    <t>　本町の公共下水道事業の経営は、類似団体と比較して汚水処理原価は低く、水洗化率は高い状況にあるが、経費回収率が低い状況にある。
　また、長寿命化計画の実施により管渠の改善を行っているため、企業債残高対事業規模比率が類似団体と比較し高い状況になっている。
　今後は、公営企業会計の導入を図り正確な損益及び資産の現状把握を行い効率的な事業運営に取り組んでいく。また、経営戦略についても策定を検討する。</t>
    <rPh sb="1" eb="3">
      <t>ホンチョウ</t>
    </rPh>
    <rPh sb="4" eb="11">
      <t>コウキョウゲスイドウジギョウ</t>
    </rPh>
    <rPh sb="12" eb="14">
      <t>ケイエイ</t>
    </rPh>
    <rPh sb="16" eb="20">
      <t>ルイジダンタイ</t>
    </rPh>
    <rPh sb="21" eb="23">
      <t>ヒカク</t>
    </rPh>
    <rPh sb="25" eb="31">
      <t>オスイショリゲンカ</t>
    </rPh>
    <rPh sb="32" eb="33">
      <t>ヒク</t>
    </rPh>
    <rPh sb="35" eb="39">
      <t>スイセンカリツ</t>
    </rPh>
    <rPh sb="40" eb="41">
      <t>タカ</t>
    </rPh>
    <rPh sb="42" eb="44">
      <t>ジョウキョウ</t>
    </rPh>
    <rPh sb="49" eb="54">
      <t>ケイヒカイシュウリツ</t>
    </rPh>
    <rPh sb="55" eb="56">
      <t>ヒク</t>
    </rPh>
    <rPh sb="57" eb="59">
      <t>ジョウキョウ</t>
    </rPh>
    <rPh sb="68" eb="74">
      <t>チョウジュミョウカケイカク</t>
    </rPh>
    <rPh sb="75" eb="77">
      <t>ジッシ</t>
    </rPh>
    <rPh sb="80" eb="82">
      <t>カンキョ</t>
    </rPh>
    <rPh sb="83" eb="85">
      <t>カイゼン</t>
    </rPh>
    <rPh sb="86" eb="87">
      <t>オコナ</t>
    </rPh>
    <rPh sb="94" eb="97">
      <t>キギョウサイ</t>
    </rPh>
    <rPh sb="107" eb="111">
      <t>ルイジダンタイ</t>
    </rPh>
    <rPh sb="112" eb="114">
      <t>ヒカク</t>
    </rPh>
    <rPh sb="115" eb="116">
      <t>タカ</t>
    </rPh>
    <rPh sb="117" eb="119">
      <t>ジョウキョウ</t>
    </rPh>
    <rPh sb="181" eb="183">
      <t>ケイエイ</t>
    </rPh>
    <rPh sb="183" eb="185">
      <t>センリャク</t>
    </rPh>
    <rPh sb="190" eb="192">
      <t>サクテイ</t>
    </rPh>
    <rPh sb="193" eb="19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</si>
</sst>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c:v>
                </c:pt>
                <c:pt idx="1">
                  <c:v>0</c:v>
                </c:pt>
                <c:pt idx="2">
                  <c:v>0</c:v>
                </c:pt>
                <c:pt idx="3" formatCode="#,##0.00;&quot;△&quot;#,##0.00;&quot;-&quot;">
                  <c:v>0.37</c:v>
                </c:pt>
                <c:pt idx="4" formatCode="#,##0.00;&quot;△&quot;#,##0.00;&quot;-&quot;">
                  <c:v>0.73</c:v>
                </c:pt>
              </c:numCache>
            </c:numRef>
          </c:val>
        </c:ser>
        <c:dLbls>
          <c:showLegendKey val="0"/>
          <c:showVal val="0"/>
          <c:showCatName val="0"/>
          <c:showSerName val="0"/>
          <c:showPercent val="0"/>
          <c:showBubbleSize val="0"/>
        </c:dLbls>
        <c:gapWidth val="150"/>
        <c:axId val="136394648"/>
        <c:axId val="13639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36394648"/>
        <c:axId val="136395032"/>
      </c:lineChart>
      <c:dateAx>
        <c:axId val="136394648"/>
        <c:scaling>
          <c:orientation val="minMax"/>
        </c:scaling>
        <c:delete val="1"/>
        <c:axPos val="b"/>
        <c:numFmt formatCode="ge" sourceLinked="1"/>
        <c:majorTickMark val="none"/>
        <c:minorTickMark val="none"/>
        <c:tickLblPos val="none"/>
        <c:crossAx val="136395032"/>
        <c:crosses val="autoZero"/>
        <c:auto val="1"/>
        <c:lblOffset val="100"/>
        <c:baseTimeUnit val="years"/>
      </c:dateAx>
      <c:valAx>
        <c:axId val="1363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561152"/>
        <c:axId val="19056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90561152"/>
        <c:axId val="190561544"/>
      </c:lineChart>
      <c:dateAx>
        <c:axId val="190561152"/>
        <c:scaling>
          <c:orientation val="minMax"/>
        </c:scaling>
        <c:delete val="1"/>
        <c:axPos val="b"/>
        <c:numFmt formatCode="ge" sourceLinked="1"/>
        <c:majorTickMark val="none"/>
        <c:minorTickMark val="none"/>
        <c:tickLblPos val="none"/>
        <c:crossAx val="190561544"/>
        <c:crosses val="autoZero"/>
        <c:auto val="1"/>
        <c:lblOffset val="100"/>
        <c:baseTimeUnit val="years"/>
      </c:dateAx>
      <c:valAx>
        <c:axId val="19056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92.42</c:v>
                </c:pt>
                <c:pt idx="1">
                  <c:v>94.07</c:v>
                </c:pt>
                <c:pt idx="2">
                  <c:v>95.5</c:v>
                </c:pt>
                <c:pt idx="3">
                  <c:v>96.21</c:v>
                </c:pt>
                <c:pt idx="4">
                  <c:v>95.96</c:v>
                </c:pt>
              </c:numCache>
            </c:numRef>
          </c:val>
        </c:ser>
        <c:dLbls>
          <c:showLegendKey val="0"/>
          <c:showVal val="0"/>
          <c:showCatName val="0"/>
          <c:showSerName val="0"/>
          <c:showPercent val="0"/>
          <c:showBubbleSize val="0"/>
        </c:dLbls>
        <c:gapWidth val="150"/>
        <c:axId val="190562720"/>
        <c:axId val="19113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90562720"/>
        <c:axId val="191139760"/>
      </c:lineChart>
      <c:dateAx>
        <c:axId val="190562720"/>
        <c:scaling>
          <c:orientation val="minMax"/>
        </c:scaling>
        <c:delete val="1"/>
        <c:axPos val="b"/>
        <c:numFmt formatCode="ge" sourceLinked="1"/>
        <c:majorTickMark val="none"/>
        <c:minorTickMark val="none"/>
        <c:tickLblPos val="none"/>
        <c:crossAx val="191139760"/>
        <c:crosses val="autoZero"/>
        <c:auto val="1"/>
        <c:lblOffset val="100"/>
        <c:baseTimeUnit val="years"/>
      </c:dateAx>
      <c:valAx>
        <c:axId val="19113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76.180000000000007</c:v>
                </c:pt>
                <c:pt idx="1">
                  <c:v>76.86</c:v>
                </c:pt>
                <c:pt idx="2">
                  <c:v>78.91</c:v>
                </c:pt>
                <c:pt idx="3">
                  <c:v>78.59</c:v>
                </c:pt>
                <c:pt idx="4">
                  <c:v>61.16</c:v>
                </c:pt>
              </c:numCache>
            </c:numRef>
          </c:val>
        </c:ser>
        <c:dLbls>
          <c:showLegendKey val="0"/>
          <c:showVal val="0"/>
          <c:showCatName val="0"/>
          <c:showSerName val="0"/>
          <c:showPercent val="0"/>
          <c:showBubbleSize val="0"/>
        </c:dLbls>
        <c:gapWidth val="150"/>
        <c:axId val="190247264"/>
        <c:axId val="1902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247264"/>
        <c:axId val="190247648"/>
      </c:lineChart>
      <c:dateAx>
        <c:axId val="190247264"/>
        <c:scaling>
          <c:orientation val="minMax"/>
        </c:scaling>
        <c:delete val="1"/>
        <c:axPos val="b"/>
        <c:numFmt formatCode="ge" sourceLinked="1"/>
        <c:majorTickMark val="none"/>
        <c:minorTickMark val="none"/>
        <c:tickLblPos val="none"/>
        <c:crossAx val="190247648"/>
        <c:crosses val="autoZero"/>
        <c:auto val="1"/>
        <c:lblOffset val="100"/>
        <c:baseTimeUnit val="years"/>
      </c:dateAx>
      <c:valAx>
        <c:axId val="1902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326552"/>
        <c:axId val="1903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326552"/>
        <c:axId val="190326936"/>
      </c:lineChart>
      <c:dateAx>
        <c:axId val="190326552"/>
        <c:scaling>
          <c:orientation val="minMax"/>
        </c:scaling>
        <c:delete val="1"/>
        <c:axPos val="b"/>
        <c:numFmt formatCode="ge" sourceLinked="1"/>
        <c:majorTickMark val="none"/>
        <c:minorTickMark val="none"/>
        <c:tickLblPos val="none"/>
        <c:crossAx val="190326936"/>
        <c:crosses val="autoZero"/>
        <c:auto val="1"/>
        <c:lblOffset val="100"/>
        <c:baseTimeUnit val="years"/>
      </c:dateAx>
      <c:valAx>
        <c:axId val="1903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404336"/>
        <c:axId val="13724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04336"/>
        <c:axId val="137249064"/>
      </c:lineChart>
      <c:dateAx>
        <c:axId val="190404336"/>
        <c:scaling>
          <c:orientation val="minMax"/>
        </c:scaling>
        <c:delete val="1"/>
        <c:axPos val="b"/>
        <c:numFmt formatCode="ge" sourceLinked="1"/>
        <c:majorTickMark val="none"/>
        <c:minorTickMark val="none"/>
        <c:tickLblPos val="none"/>
        <c:crossAx val="137249064"/>
        <c:crosses val="autoZero"/>
        <c:auto val="1"/>
        <c:lblOffset val="100"/>
        <c:baseTimeUnit val="years"/>
      </c:dateAx>
      <c:valAx>
        <c:axId val="1372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785408"/>
        <c:axId val="19078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785408"/>
        <c:axId val="190785800"/>
      </c:lineChart>
      <c:dateAx>
        <c:axId val="190785408"/>
        <c:scaling>
          <c:orientation val="minMax"/>
        </c:scaling>
        <c:delete val="1"/>
        <c:axPos val="b"/>
        <c:numFmt formatCode="ge" sourceLinked="1"/>
        <c:majorTickMark val="none"/>
        <c:minorTickMark val="none"/>
        <c:tickLblPos val="none"/>
        <c:crossAx val="190785800"/>
        <c:crosses val="autoZero"/>
        <c:auto val="1"/>
        <c:lblOffset val="100"/>
        <c:baseTimeUnit val="years"/>
      </c:dateAx>
      <c:valAx>
        <c:axId val="1907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786976"/>
        <c:axId val="19078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786976"/>
        <c:axId val="190787368"/>
      </c:lineChart>
      <c:dateAx>
        <c:axId val="190786976"/>
        <c:scaling>
          <c:orientation val="minMax"/>
        </c:scaling>
        <c:delete val="1"/>
        <c:axPos val="b"/>
        <c:numFmt formatCode="ge" sourceLinked="1"/>
        <c:majorTickMark val="none"/>
        <c:minorTickMark val="none"/>
        <c:tickLblPos val="none"/>
        <c:crossAx val="190787368"/>
        <c:crosses val="autoZero"/>
        <c:auto val="1"/>
        <c:lblOffset val="100"/>
        <c:baseTimeUnit val="years"/>
      </c:dateAx>
      <c:valAx>
        <c:axId val="1907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941.39</c:v>
                </c:pt>
                <c:pt idx="1">
                  <c:v>846.52</c:v>
                </c:pt>
                <c:pt idx="2">
                  <c:v>753.09</c:v>
                </c:pt>
                <c:pt idx="3">
                  <c:v>829.27</c:v>
                </c:pt>
                <c:pt idx="4">
                  <c:v>1402.07</c:v>
                </c:pt>
              </c:numCache>
            </c:numRef>
          </c:val>
        </c:ser>
        <c:dLbls>
          <c:showLegendKey val="0"/>
          <c:showVal val="0"/>
          <c:showCatName val="0"/>
          <c:showSerName val="0"/>
          <c:showPercent val="0"/>
          <c:showBubbleSize val="0"/>
        </c:dLbls>
        <c:gapWidth val="150"/>
        <c:axId val="190788544"/>
        <c:axId val="19078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90788544"/>
        <c:axId val="190788936"/>
      </c:lineChart>
      <c:dateAx>
        <c:axId val="190788544"/>
        <c:scaling>
          <c:orientation val="minMax"/>
        </c:scaling>
        <c:delete val="1"/>
        <c:axPos val="b"/>
        <c:numFmt formatCode="ge" sourceLinked="1"/>
        <c:majorTickMark val="none"/>
        <c:minorTickMark val="none"/>
        <c:tickLblPos val="none"/>
        <c:crossAx val="190788936"/>
        <c:crosses val="autoZero"/>
        <c:auto val="1"/>
        <c:lblOffset val="100"/>
        <c:baseTimeUnit val="years"/>
      </c:dateAx>
      <c:valAx>
        <c:axId val="1907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86.89</c:v>
                </c:pt>
                <c:pt idx="1">
                  <c:v>89.31</c:v>
                </c:pt>
                <c:pt idx="2">
                  <c:v>95.51</c:v>
                </c:pt>
                <c:pt idx="3">
                  <c:v>95.86</c:v>
                </c:pt>
                <c:pt idx="4">
                  <c:v>70.86</c:v>
                </c:pt>
              </c:numCache>
            </c:numRef>
          </c:val>
        </c:ser>
        <c:dLbls>
          <c:showLegendKey val="0"/>
          <c:showVal val="0"/>
          <c:showCatName val="0"/>
          <c:showSerName val="0"/>
          <c:showPercent val="0"/>
          <c:showBubbleSize val="0"/>
        </c:dLbls>
        <c:gapWidth val="150"/>
        <c:axId val="137251416"/>
        <c:axId val="13725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37251416"/>
        <c:axId val="137251024"/>
      </c:lineChart>
      <c:dateAx>
        <c:axId val="137251416"/>
        <c:scaling>
          <c:orientation val="minMax"/>
        </c:scaling>
        <c:delete val="1"/>
        <c:axPos val="b"/>
        <c:numFmt formatCode="ge" sourceLinked="1"/>
        <c:majorTickMark val="none"/>
        <c:minorTickMark val="none"/>
        <c:tickLblPos val="none"/>
        <c:crossAx val="137251024"/>
        <c:crosses val="autoZero"/>
        <c:auto val="1"/>
        <c:lblOffset val="100"/>
        <c:baseTimeUnit val="years"/>
      </c:dateAx>
      <c:valAx>
        <c:axId val="13725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5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117.11</c:v>
                </c:pt>
                <c:pt idx="1">
                  <c:v>114.19</c:v>
                </c:pt>
                <c:pt idx="2">
                  <c:v>110.69</c:v>
                </c:pt>
                <c:pt idx="3">
                  <c:v>109.87</c:v>
                </c:pt>
                <c:pt idx="4">
                  <c:v>150</c:v>
                </c:pt>
              </c:numCache>
            </c:numRef>
          </c:val>
        </c:ser>
        <c:dLbls>
          <c:showLegendKey val="0"/>
          <c:showVal val="0"/>
          <c:showCatName val="0"/>
          <c:showSerName val="0"/>
          <c:showPercent val="0"/>
          <c:showBubbleSize val="0"/>
        </c:dLbls>
        <c:gapWidth val="150"/>
        <c:axId val="137249848"/>
        <c:axId val="19055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37249848"/>
        <c:axId val="190559976"/>
      </c:lineChart>
      <c:dateAx>
        <c:axId val="137249848"/>
        <c:scaling>
          <c:orientation val="minMax"/>
        </c:scaling>
        <c:delete val="1"/>
        <c:axPos val="b"/>
        <c:numFmt formatCode="ge" sourceLinked="1"/>
        <c:majorTickMark val="none"/>
        <c:minorTickMark val="none"/>
        <c:tickLblPos val="none"/>
        <c:crossAx val="190559976"/>
        <c:crosses val="autoZero"/>
        <c:auto val="1"/>
        <c:lblOffset val="100"/>
        <c:baseTimeUnit val="years"/>
      </c:dateAx>
      <c:valAx>
        <c:axId val="19055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4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63"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大阪府　河南町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15810</v>
      </c>
      <c r="AM8" s="67"/>
      <c r="AN8" s="67"/>
      <c r="AO8" s="67"/>
      <c r="AP8" s="67"/>
      <c r="AQ8" s="67"/>
      <c r="AR8" s="67"/>
      <c r="AS8" s="67"/>
      <c r="AT8" s="66">
        <f>データ!T6</f>
        <v>25.26</v>
      </c>
      <c r="AU8" s="66"/>
      <c r="AV8" s="66"/>
      <c r="AW8" s="66"/>
      <c r="AX8" s="66"/>
      <c r="AY8" s="66"/>
      <c r="AZ8" s="66"/>
      <c r="BA8" s="66"/>
      <c r="BB8" s="66">
        <f>データ!U6</f>
        <v>625.89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79.69</v>
      </c>
      <c r="Q10" s="66"/>
      <c r="R10" s="66"/>
      <c r="S10" s="66"/>
      <c r="T10" s="66"/>
      <c r="U10" s="66"/>
      <c r="V10" s="66"/>
      <c r="W10" s="66">
        <f>データ!Q6</f>
        <v>97.22</v>
      </c>
      <c r="X10" s="66"/>
      <c r="Y10" s="66"/>
      <c r="Z10" s="66"/>
      <c r="AA10" s="66"/>
      <c r="AB10" s="66"/>
      <c r="AC10" s="66"/>
      <c r="AD10" s="67">
        <f>データ!R6</f>
        <v>1792</v>
      </c>
      <c r="AE10" s="67"/>
      <c r="AF10" s="67"/>
      <c r="AG10" s="67"/>
      <c r="AH10" s="67"/>
      <c r="AI10" s="67"/>
      <c r="AJ10" s="67"/>
      <c r="AK10" s="2"/>
      <c r="AL10" s="67">
        <f>データ!V6</f>
        <v>12564</v>
      </c>
      <c r="AM10" s="67"/>
      <c r="AN10" s="67"/>
      <c r="AO10" s="67"/>
      <c r="AP10" s="67"/>
      <c r="AQ10" s="67"/>
      <c r="AR10" s="67"/>
      <c r="AS10" s="67"/>
      <c r="AT10" s="66">
        <f>データ!W6</f>
        <v>3.18</v>
      </c>
      <c r="AU10" s="66"/>
      <c r="AV10" s="66"/>
      <c r="AW10" s="66"/>
      <c r="AX10" s="66"/>
      <c r="AY10" s="66"/>
      <c r="AZ10" s="66"/>
      <c r="BA10" s="66"/>
      <c r="BB10" s="66">
        <f>データ!X6</f>
        <v>3950.94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273821</v>
      </c>
      <c r="D6" s="33">
        <f t="shared" si="3"/>
        <v>47</v>
      </c>
      <c r="E6" s="33">
        <f t="shared" si="3"/>
        <v>17</v>
      </c>
      <c r="F6" s="33">
        <f t="shared" si="3"/>
        <v>1</v>
      </c>
      <c r="G6" s="33">
        <f t="shared" si="3"/>
        <v>0</v>
      </c>
      <c r="H6" s="33" t="str">
        <f t="shared" si="3"/>
        <v>大阪府　河南町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79.69</v>
      </c>
      <c r="Q6" s="34">
        <f t="shared" si="3"/>
        <v>97.22</v>
      </c>
      <c r="R6" s="34">
        <f t="shared" si="3"/>
        <v>1792</v>
      </c>
      <c r="S6" s="34">
        <f t="shared" si="3"/>
        <v>15810</v>
      </c>
      <c r="T6" s="34">
        <f t="shared" si="3"/>
        <v>25.26</v>
      </c>
      <c r="U6" s="34">
        <f t="shared" si="3"/>
        <v>625.89</v>
      </c>
      <c r="V6" s="34">
        <f t="shared" si="3"/>
        <v>12564</v>
      </c>
      <c r="W6" s="34">
        <f t="shared" si="3"/>
        <v>3.18</v>
      </c>
      <c r="X6" s="34">
        <f t="shared" si="3"/>
        <v>3950.94</v>
      </c>
      <c r="Y6" s="35">
        <f>IF(Y7="",NA(),Y7)</f>
        <v>76.180000000000007</v>
      </c>
      <c r="Z6" s="35">
        <f t="shared" ref="Z6:AH6" si="4">IF(Z7="",NA(),Z7)</f>
        <v>76.86</v>
      </c>
      <c r="AA6" s="35">
        <f t="shared" si="4"/>
        <v>78.91</v>
      </c>
      <c r="AB6" s="35">
        <f t="shared" si="4"/>
        <v>78.59</v>
      </c>
      <c r="AC6" s="35">
        <f t="shared" si="4"/>
        <v>61.16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941.39</v>
      </c>
      <c r="BG6" s="35">
        <f t="shared" ref="BG6:BO6" si="7">IF(BG7="",NA(),BG7)</f>
        <v>846.52</v>
      </c>
      <c r="BH6" s="35">
        <f t="shared" si="7"/>
        <v>753.09</v>
      </c>
      <c r="BI6" s="35">
        <f t="shared" si="7"/>
        <v>829.27</v>
      </c>
      <c r="BJ6" s="35">
        <f t="shared" si="7"/>
        <v>1402.07</v>
      </c>
      <c r="BK6" s="35">
        <f t="shared" si="7"/>
        <v>1273.52</v>
      </c>
      <c r="BL6" s="35">
        <f t="shared" si="7"/>
        <v>1209.95</v>
      </c>
      <c r="BM6" s="35">
        <f t="shared" si="7"/>
        <v>1136.5</v>
      </c>
      <c r="BN6" s="35">
        <f t="shared" si="7"/>
        <v>1118.56</v>
      </c>
      <c r="BO6" s="35">
        <f t="shared" si="7"/>
        <v>1111.31</v>
      </c>
      <c r="BP6" s="34" t="str">
        <f>IF(BP7="","",IF(BP7="-","【-】","【"&amp;SUBSTITUTE(TEXT(BP7,"#,##0.00"),"-","△")&amp;"】"))</f>
        <v>【728.30】</v>
      </c>
      <c r="BQ6" s="35">
        <f>IF(BQ7="",NA(),BQ7)</f>
        <v>86.89</v>
      </c>
      <c r="BR6" s="35">
        <f t="shared" ref="BR6:BZ6" si="8">IF(BR7="",NA(),BR7)</f>
        <v>89.31</v>
      </c>
      <c r="BS6" s="35">
        <f t="shared" si="8"/>
        <v>95.51</v>
      </c>
      <c r="BT6" s="35">
        <f t="shared" si="8"/>
        <v>95.86</v>
      </c>
      <c r="BU6" s="35">
        <f t="shared" si="8"/>
        <v>70.86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117.11</v>
      </c>
      <c r="CC6" s="35">
        <f t="shared" ref="CC6:CK6" si="9">IF(CC7="",NA(),CC7)</f>
        <v>114.19</v>
      </c>
      <c r="CD6" s="35">
        <f t="shared" si="9"/>
        <v>110.69</v>
      </c>
      <c r="CE6" s="35">
        <f t="shared" si="9"/>
        <v>109.87</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92.42</v>
      </c>
      <c r="CY6" s="35">
        <f t="shared" ref="CY6:DG6" si="11">IF(CY7="",NA(),CY7)</f>
        <v>94.07</v>
      </c>
      <c r="CZ6" s="35">
        <f t="shared" si="11"/>
        <v>95.5</v>
      </c>
      <c r="DA6" s="35">
        <f t="shared" si="11"/>
        <v>96.21</v>
      </c>
      <c r="DB6" s="35">
        <f t="shared" si="11"/>
        <v>95.96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v>
      </c>
      <c r="EF6" s="34">
        <f t="shared" ref="EF6:EN6" si="14">IF(EF7="",NA(),EF7)</f>
        <v>0</v>
      </c>
      <c r="EG6" s="34">
        <f t="shared" si="14"/>
        <v>0</v>
      </c>
      <c r="EH6" s="35">
        <f t="shared" si="14"/>
        <v>0.37</v>
      </c>
      <c r="EI6" s="35">
        <f t="shared" si="14"/>
        <v>0.73</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273821</v>
      </c>
      <c r="D7" s="37">
        <v>47</v>
      </c>
      <c r="E7" s="37">
        <v>17</v>
      </c>
      <c r="F7" s="37">
        <v>1</v>
      </c>
      <c r="G7" s="37">
        <v>0</v>
      </c>
      <c r="H7" s="37" t="s">
        <v>109</v>
      </c>
      <c r="I7" s="37" t="s">
        <v>110</v>
      </c>
      <c r="J7" s="37" t="s">
        <v>111</v>
      </c>
      <c r="K7" s="37" t="s">
        <v>112</v>
      </c>
      <c r="L7" s="37" t="s">
        <v>113</v>
      </c>
      <c r="M7" s="37"/>
      <c r="N7" s="38" t="s">
        <v>114</v>
      </c>
      <c r="O7" s="38" t="s">
        <v>115</v>
      </c>
      <c r="P7" s="38">
        <v>79.69</v>
      </c>
      <c r="Q7" s="38">
        <v>97.22</v>
      </c>
      <c r="R7" s="38">
        <v>1792</v>
      </c>
      <c r="S7" s="38">
        <v>15810</v>
      </c>
      <c r="T7" s="38">
        <v>25.26</v>
      </c>
      <c r="U7" s="38">
        <v>625.89</v>
      </c>
      <c r="V7" s="38">
        <v>12564</v>
      </c>
      <c r="W7" s="38">
        <v>3.18</v>
      </c>
      <c r="X7" s="38">
        <v>3950.94</v>
      </c>
      <c r="Y7" s="38">
        <v>76.180000000000007</v>
      </c>
      <c r="Z7" s="38">
        <v>76.86</v>
      </c>
      <c r="AA7" s="38">
        <v>78.91</v>
      </c>
      <c r="AB7" s="38">
        <v>78.59</v>
      </c>
      <c r="AC7" s="38">
        <v>61.16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941.39</v>
      </c>
      <c r="BG7" s="38">
        <v>846.52</v>
      </c>
      <c r="BH7" s="38">
        <v>753.09</v>
      </c>
      <c r="BI7" s="38">
        <v>829.27</v>
      </c>
      <c r="BJ7" s="38">
        <v>1402.07</v>
      </c>
      <c r="BK7" s="38">
        <v>1273.52</v>
      </c>
      <c r="BL7" s="38">
        <v>1209.95</v>
      </c>
      <c r="BM7" s="38">
        <v>1136.5</v>
      </c>
      <c r="BN7" s="38">
        <v>1118.56</v>
      </c>
      <c r="BO7" s="38">
        <v>1111.31</v>
      </c>
      <c r="BP7" s="38">
        <v>728.3</v>
      </c>
      <c r="BQ7" s="38">
        <v>86.89</v>
      </c>
      <c r="BR7" s="38">
        <v>89.31</v>
      </c>
      <c r="BS7" s="38">
        <v>95.51</v>
      </c>
      <c r="BT7" s="38">
        <v>95.86</v>
      </c>
      <c r="BU7" s="38">
        <v>70.86</v>
      </c>
      <c r="BV7" s="38">
        <v>67.849999999999994</v>
      </c>
      <c r="BW7" s="38">
        <v>69.48</v>
      </c>
      <c r="BX7" s="38">
        <v>71.650000000000006</v>
      </c>
      <c r="BY7" s="38">
        <v>72.33</v>
      </c>
      <c r="BZ7" s="38">
        <v>75.540000000000006</v>
      </c>
      <c r="CA7" s="38">
        <v>100.04</v>
      </c>
      <c r="CB7" s="38">
        <v>117.11</v>
      </c>
      <c r="CC7" s="38">
        <v>114.19</v>
      </c>
      <c r="CD7" s="38">
        <v>110.69</v>
      </c>
      <c r="CE7" s="38">
        <v>109.87</v>
      </c>
      <c r="CF7" s="38">
        <v>150</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92.42</v>
      </c>
      <c r="CY7" s="38">
        <v>94.07</v>
      </c>
      <c r="CZ7" s="38">
        <v>95.5</v>
      </c>
      <c r="DA7" s="38">
        <v>96.21</v>
      </c>
      <c r="DB7" s="38">
        <v>95.96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0.1</v>
      </c>
      <c r="EF7" s="38">
        <v>0</v>
      </c>
      <c r="EG7" s="38">
        <v>0</v>
      </c>
      <c r="EH7" s="38">
        <v>0.37</v>
      </c>
      <c r="EI7" s="38">
        <v>0.73</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HIT00002</cp:lastModifiedBy>
  <cp:lastPrinted>2018-02-22T02:50:35Z</cp:lastPrinted>
  <dcterms:created xsi:type="dcterms:W3CDTF">2017-12-25T02:10:26Z</dcterms:created>
  <dcterms:modified xsi:type="dcterms:W3CDTF">2018-02-27T00:17:31Z</dcterms:modified>
  <cp:category/>
</cp:coreProperties>
</file>