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<sst xmlns="http://schemas.openxmlformats.org/spreadsheetml/2006/main" count="233" uniqueCount="109">
  <si>
    <t xml:space="preserve">経営比較分析表（平成30年度決算）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</si>
  <si>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</si>
  <si>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</si>
  <si>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</si>
  <si>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</si>
  <si>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</si>
  <si>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</si>
  <si>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</si>
  <si>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</si>
  <si>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</si>
  <si>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</si>
  <si>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</si>
  <si>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</si>
  <si>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</si>
  <si>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</si>
  <si>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</si>
  <si>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</si>
  <si>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</si>
  <si>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</si>
  <si>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</si>
  <si>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</si>
  <si>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</si>
  <si>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</si>
  <si>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平成30年度全国平均</t>
  </si>
  <si>
    <t xml:space="preserve">分析欄</t>
  </si>
  <si>
    <t xml:space="preserve">1. 経営の健全性・効率性</t>
  </si>
  <si>
    <t xml:space="preserve">1. 経営の健全性・効率性について</t>
  </si>
  <si>
    <t xml:space="preserve">・収益的収支比率は、総収益に係る他会計負担金及び維持管理費が増となり、資本費が減となった為、若干ではあるものの前年度より増加している。なお、下水道事業の性質上、多額となる投資の世代間公平を図るため、資本費平準化債を発行している。　　　　　　　　　　　　・企業債残高対事業規模比率は、前年度よりも一般会計負担の額が増となったが、類似団体平均値は上回っている。しかし、汚水面整備の概成後は企業債発行が抑制されるため、今後は企業債残高対事業規模比率は下がる傾向となる見込みである。　
・経費回収率は、資本費が減となったが維持管理が増となった為、横ばいとなり昨年同様に類似団体平均値を下回っている。今後は、修繕費の増により維持管理の上昇が見込まれる。　　・汚水処理原価は、本町の下水道は独自の終末処理場を持たない流域関連公共下水道の為、類似団体平均値と比較すると低い値となっている。　　　　　　                          ・水洗化率は、100%を下回っているが、供用開始区域における水洗化の促進により上昇傾向が見込まれ、類似団体平均値と比較しても高い値となっている。</t>
  </si>
  <si>
    <t xml:space="preserve">2. 老朽化の状況について</t>
  </si>
  <si>
    <t xml:space="preserve">　本町では、昭和63年度から下水道事業に着手した。民間企業の開発により、コミュニティプラントで処理していた区域を公共下水道に移管した区域があり、管敷設から50年近くを経過することから、当該区域について平成26年、27年度に長寿命化計画（Ⅰ期平成27年～平成31年度、Ⅱ期平成28年度～32年度）を策定し、平成27年度から計画的な更新を行っているため、管渠改善率は平成27年度から上昇傾向であり、類似団体平均値と比較すると管渠改善率は高い状況にある。</t>
  </si>
  <si>
    <t xml:space="preserve">2. 老朽化の状況</t>
  </si>
  <si>
    <t xml:space="preserve">全体総括</t>
  </si>
  <si>
    <t xml:space="preserve">　本町の公共下水道事業の経営は、類似団体平均値と比較して汚水処理原価、経費回収率は低く、水洗化率は高い状況にある。また、長寿命化計画の実施により、管渠の改善を行っているため、企業債残高対事業規模比率が類似団体平均値と比較して高くなっているが、汚水面整備の概成後は企業債残高対事業規模比率は下がる傾向となる見込みである。今後は、ストックマネジメント計画を作成し、計画的な更新を行っていき、経営戦略についても令和２年度までに策定を行う予定である。</t>
  </si>
  <si>
    <t xml:space="preserve">※　法適用企業と類似団体区分が同じため、収益的収支比率の類似団体平均等を表示していません。</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</si>
  <si>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</si>
  <si>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</si>
  <si>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</si>
  <si>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</si>
  <si>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</si>
  <si>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</si>
  <si>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</si>
  <si>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</si>
  <si>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</si>
  <si>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</si>
  <si>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</si>
  <si>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</si>
  <si>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t>
  </si>
  <si>
    <t xml:space="preserve">下水道事業(法非適用)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</si>
  <si>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</si>
  <si>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</si>
  <si>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</si>
  <si>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</si>
  <si>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</si>
  <si>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</si>
  <si>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</si>
  <si>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</si>
  <si>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</si>
  <si>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</si>
  <si>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</si>
  <si>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</si>
  <si>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</si>
  <si>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</si>
  <si>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</si>
  <si>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</si>
  <si>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</si>
  <si>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</si>
  <si>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</si>
  <si>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</si>
  <si>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</si>
  <si>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</si>
  <si>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</si>
  <si>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</si>
  <si>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</si>
  <si>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</si>
  <si>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</si>
  <si>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</si>
  <si>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</si>
  <si>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</si>
  <si>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</si>
  <si>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</si>
  <si>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</si>
  <si>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</si>
  <si>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</si>
  <si>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</si>
  <si>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</si>
  <si>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</si>
  <si>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</si>
  <si>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</si>
  <si>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</si>
  <si>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</si>
  <si>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</si>
  <si>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</si>
  <si>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</si>
  <si>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</si>
  <si>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</si>
  <si>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</si>
  <si>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</si>
  <si>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大阪府　河南町</t>
  </si>
  <si>
    <t xml:space="preserve">法非適用</t>
  </si>
  <si>
    <t xml:space="preserve">下水道事業</t>
  </si>
  <si>
    <t xml:space="preserve">公共下水道</t>
  </si>
  <si>
    <t xml:space="preserve">Cc2</t>
  </si>
  <si>
    <t xml:space="preserve">非設置</t>
  </si>
  <si>
    <t xml:space="preserve">該当数値なし</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</si>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</sst>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RED]\-#,##0"/>
    <numFmt numFmtId="169" formatCode="#,##0.00;\△#,##0.00;\-"/>
    <numFmt numFmtId="170" formatCode="0.00_);[RED]\(0.00\)"/>
    <numFmt numFmtId="171" formatCode="GE"/>
  </numFmts>
  <fonts count="26">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333333"/>
      <name val="ＭＳ Ｐゴシック"/>
      <family val="2"/>
      <charset val="128"/>
    </font>
    <font>
      <sz val="11"/>
      <color rgb="FF808080"/>
      <name val="ＭＳ Ｐゴシック"/>
      <family val="2"/>
      <charset val="128"/>
    </font>
    <font>
      <sz val="11"/>
      <color rgb="FF006600"/>
      <name val="ＭＳ Ｐゴシック"/>
      <family val="2"/>
      <charset val="128"/>
    </font>
    <font>
      <sz val="11"/>
      <color rgb="FF996600"/>
      <name val="ＭＳ Ｐゴシック"/>
      <family val="2"/>
      <charset val="128"/>
    </font>
    <font>
      <sz val="11"/>
      <color rgb="FFCC0000"/>
      <name val="ＭＳ Ｐゴシック"/>
      <family val="2"/>
      <charset val="128"/>
    </font>
    <font>
      <sz val="11"/>
      <color rgb="FFFFFFFF"/>
      <name val="ＭＳ Ｐゴシック"/>
      <family val="2"/>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11"/>
      <name val="ＭＳ ゴシック"/>
      <family val="3"/>
      <charset val="128"/>
    </font>
    <font>
      <sz val="9"/>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b val="true"/>
      <sz val="16"/>
      <color rgb="FF000000"/>
      <name val="ＭＳ ゴシック"/>
      <family val="5"/>
      <charset val="128"/>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FCD5B4"/>
      </patternFill>
    </fill>
    <fill>
      <patternFill patternType="solid">
        <fgColor rgb="FFCC0000"/>
        <bgColor rgb="FF800000"/>
      </patternFill>
    </fill>
    <fill>
      <patternFill patternType="solid">
        <fgColor rgb="FF000000"/>
        <bgColor rgb="FF003300"/>
      </patternFill>
    </fill>
    <fill>
      <patternFill patternType="solid">
        <fgColor rgb="FF808080"/>
        <bgColor rgb="FF8B8B8B"/>
      </patternFill>
    </fill>
    <fill>
      <patternFill patternType="solid">
        <fgColor rgb="FFDDDDDD"/>
        <bgColor rgb="FFC5E0B4"/>
      </patternFill>
    </fill>
    <fill>
      <patternFill patternType="solid">
        <fgColor rgb="FFFCD5B4"/>
        <bgColor rgb="FFFFCCCC"/>
      </patternFill>
    </fill>
    <fill>
      <patternFill patternType="solid">
        <fgColor rgb="FFFFFF00"/>
        <bgColor rgb="FFFFFF00"/>
      </patternFill>
    </fill>
    <fill>
      <patternFill patternType="solid">
        <fgColor rgb="FFC5E0B4"/>
        <bgColor rgb="FFDDDDDD"/>
      </patternFill>
    </fill>
  </fills>
  <borders count="1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3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4" fillId="2" borderId="1" applyFont="true" applyBorder="true" applyAlignment="true" applyProtection="false">
      <alignment horizontal="general" vertical="center" textRotation="0" wrapText="false" indent="0" shrinkToFit="false"/>
    </xf>
    <xf numFmtId="164" fontId="5"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6" fillId="3" borderId="0" applyFont="true" applyBorder="false" applyAlignment="true" applyProtection="false">
      <alignment horizontal="general" vertical="center" textRotation="0" wrapText="false" indent="0" shrinkToFit="false"/>
    </xf>
    <xf numFmtId="164" fontId="7" fillId="2" borderId="0" applyFont="true" applyBorder="false" applyAlignment="true" applyProtection="false">
      <alignment horizontal="general" vertical="center" textRotation="0" wrapText="false" indent="0" shrinkToFit="false"/>
    </xf>
    <xf numFmtId="164" fontId="8" fillId="4" borderId="0" applyFont="true" applyBorder="false" applyAlignment="true" applyProtection="false">
      <alignment horizontal="general" vertical="center" textRotation="0" wrapText="false" indent="0" shrinkToFit="false"/>
    </xf>
    <xf numFmtId="164" fontId="8" fillId="0" borderId="0" applyFont="true" applyBorder="false" applyAlignment="true" applyProtection="false">
      <alignment horizontal="general" vertical="center" textRotation="0" wrapText="false" indent="0" shrinkToFit="false"/>
    </xf>
    <xf numFmtId="164" fontId="9" fillId="5"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9" fillId="6" borderId="0" applyFont="true" applyBorder="false" applyAlignment="true" applyProtection="false">
      <alignment horizontal="general" vertical="center" textRotation="0" wrapText="false" indent="0" shrinkToFit="false"/>
    </xf>
    <xf numFmtId="164" fontId="9" fillId="7"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5" fontId="10" fillId="0" borderId="2" xfId="0" applyFont="true" applyBorder="true" applyAlignment="true" applyProtection="true">
      <alignment horizontal="left" vertical="center" textRotation="0" wrapText="false" indent="0" shrinkToFit="false"/>
      <protection locked="true" hidden="true"/>
    </xf>
    <xf numFmtId="164" fontId="10" fillId="9" borderId="3"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4" fillId="0" borderId="6" xfId="0" applyFont="true" applyBorder="true" applyAlignment="true" applyProtection="false">
      <alignment horizontal="general" vertical="center" textRotation="0" wrapText="false" indent="0" shrinkToFit="false"/>
      <protection locked="true" hidden="false"/>
    </xf>
    <xf numFmtId="164" fontId="11" fillId="0" borderId="3" xfId="0" applyFont="true" applyBorder="true" applyAlignment="true" applyProtection="true">
      <alignment horizontal="center" vertical="center" textRotation="0" wrapText="false" indent="0" shrinkToFit="false"/>
      <protection locked="true" hidden="true"/>
    </xf>
    <xf numFmtId="164" fontId="11" fillId="0" borderId="3" xfId="0" applyFont="true" applyBorder="true" applyAlignment="true" applyProtection="true">
      <alignment horizontal="center" vertical="center" textRotation="0" wrapText="false" indent="0" shrinkToFit="true"/>
      <protection locked="true" hidden="true"/>
    </xf>
    <xf numFmtId="166" fontId="11" fillId="0" borderId="3" xfId="0" applyFont="true" applyBorder="true" applyAlignment="true" applyProtection="true">
      <alignment horizontal="center" vertical="center" textRotation="0" wrapText="false" indent="0" shrinkToFit="false"/>
      <protection locked="true" hidden="true"/>
    </xf>
    <xf numFmtId="167" fontId="11" fillId="0" borderId="3" xfId="0" applyFont="true" applyBorder="true" applyAlignment="true" applyProtection="true">
      <alignment horizontal="center" vertical="center" textRotation="0" wrapText="false" indent="0" shrinkToFit="false"/>
      <protection locked="true" hidden="true"/>
    </xf>
    <xf numFmtId="164" fontId="15" fillId="0" borderId="7"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8"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8"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left" vertical="bottom"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18" fillId="0" borderId="11" xfId="0" applyFont="true" applyBorder="true" applyAlignment="true" applyProtection="false">
      <alignment horizontal="left"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9" fillId="0" borderId="12"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20" fillId="0" borderId="0"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10" xfId="0" applyFont="true" applyBorder="true" applyAlignment="false" applyProtection="false">
      <alignment horizontal="general" vertical="center" textRotation="0" wrapText="fals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true">
      <alignment horizontal="general" vertical="center" textRotation="0" wrapText="false" indent="0" shrinkToFit="false"/>
      <protection locked="true" hidden="true"/>
    </xf>
    <xf numFmtId="164" fontId="9"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10" borderId="3" xfId="0" applyFont="false" applyBorder="true" applyAlignment="true" applyProtection="false">
      <alignment horizontal="general" vertical="center" textRotation="0" wrapText="false" indent="0" shrinkToFit="true"/>
      <protection locked="true" hidden="false"/>
    </xf>
    <xf numFmtId="167" fontId="0" fillId="10" borderId="3" xfId="36" applyFont="true" applyBorder="true" applyAlignment="true" applyProtection="true">
      <alignment horizontal="general" vertical="center" textRotation="0" wrapText="false" indent="0" shrinkToFit="true"/>
      <protection locked="true" hidden="false"/>
    </xf>
    <xf numFmtId="169" fontId="0" fillId="10" borderId="3" xfId="36"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7" fontId="0" fillId="0" borderId="3" xfId="36"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11" borderId="3" xfId="0" applyFont="false" applyBorder="true" applyAlignment="false" applyProtection="false">
      <alignment horizontal="general" vertical="center" textRotation="0" wrapText="false" indent="0" shrinkToFit="false"/>
      <protection locked="true" hidden="false"/>
    </xf>
    <xf numFmtId="171" fontId="0" fillId="0" borderId="3" xfId="0" applyFont="false" applyBorder="true" applyAlignment="fals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Comma [0]" xfId="36"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5E0B4"/>
      <rgbColor rgb="FF808080"/>
      <rgbColor rgb="FFA6A6A6"/>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CCCC"/>
      <rgbColor rgb="FFCC99FF"/>
      <rgbColor rgb="FFFCD5B4"/>
      <rgbColor rgb="FF3366FF"/>
      <rgbColor rgb="FF33CCCC"/>
      <rgbColor rgb="FF99CC00"/>
      <rgbColor rgb="FFFFCC00"/>
      <rgbColor rgb="FFFF9900"/>
      <rgbColor rgb="FFFF5050"/>
      <rgbColor rgb="FF666699"/>
      <rgbColor rgb="FF8B8B8B"/>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データ!$EE$6:$EI$6</c:f>
              <c:numCache>
                <c:formatCode>General</c:formatCode>
                <c:ptCount val="5"/>
                <c:pt idx="0">
                  <c:v>0</c:v>
                </c:pt>
                <c:pt idx="1">
                  <c:v>0.37</c:v>
                </c:pt>
                <c:pt idx="2">
                  <c:v>0.73</c:v>
                </c:pt>
                <c:pt idx="3">
                  <c:v>0.96</c:v>
                </c:pt>
                <c:pt idx="4">
                  <c:v>1.29</c:v>
                </c:pt>
              </c:numCache>
            </c:numRef>
          </c:val>
        </c:ser>
        <c:gapWidth val="150"/>
        <c:overlap val="0"/>
        <c:axId val="48927286"/>
        <c:axId val="5870253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データ!$EJ$6:$EN$6</c:f>
              <c:numCache>
                <c:formatCode>General</c:formatCode>
                <c:ptCount val="5"/>
                <c:pt idx="0">
                  <c:v>0.04</c:v>
                </c:pt>
                <c:pt idx="1">
                  <c:v>0.11</c:v>
                </c:pt>
                <c:pt idx="2">
                  <c:v>0.15</c:v>
                </c:pt>
                <c:pt idx="3">
                  <c:v>0.16</c:v>
                </c:pt>
                <c:pt idx="4">
                  <c:v>0.13</c:v>
                </c:pt>
              </c:numCache>
            </c:numRef>
          </c:val>
          <c:smooth val="0"/>
        </c:ser>
        <c:hiLowLines>
          <c:spPr>
            <a:ln>
              <a:noFill/>
            </a:ln>
          </c:spPr>
        </c:hiLowLines>
        <c:marker val="1"/>
        <c:axId val="23646276"/>
        <c:axId val="62484425"/>
      </c:lineChart>
      <c:catAx>
        <c:axId val="48927286"/>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8702535"/>
        <c:crosses val="autoZero"/>
        <c:auto val="1"/>
        <c:lblAlgn val="ctr"/>
        <c:lblOffset val="100"/>
      </c:catAx>
      <c:valAx>
        <c:axId val="5870253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927286"/>
        <c:crosses val="autoZero"/>
      </c:valAx>
      <c:catAx>
        <c:axId val="23646276"/>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2484425"/>
        <c:crosses val="autoZero"/>
        <c:auto val="1"/>
        <c:lblAlgn val="ctr"/>
        <c:lblOffset val="100"/>
      </c:catAx>
      <c:valAx>
        <c:axId val="6248442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364627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データ!$CM$6:$CQ$6</c:f>
              <c:numCache>
                <c:formatCode>General</c:formatCode>
                <c:ptCount val="5"/>
                <c:pt idx="0">
                  <c:v/>
                </c:pt>
                <c:pt idx="1">
                  <c:v/>
                </c:pt>
                <c:pt idx="2">
                  <c:v/>
                </c:pt>
                <c:pt idx="3">
                  <c:v/>
                </c:pt>
                <c:pt idx="4">
                  <c:v/>
                </c:pt>
              </c:numCache>
            </c:numRef>
          </c:val>
        </c:ser>
        <c:gapWidth val="150"/>
        <c:overlap val="0"/>
        <c:axId val="60216505"/>
        <c:axId val="6295061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データ!$CR$6:$CV$6</c:f>
              <c:numCache>
                <c:formatCode>General</c:formatCode>
                <c:ptCount val="5"/>
                <c:pt idx="0">
                  <c:v>54.44</c:v>
                </c:pt>
                <c:pt idx="1">
                  <c:v>54.67</c:v>
                </c:pt>
                <c:pt idx="2">
                  <c:v>53.51</c:v>
                </c:pt>
                <c:pt idx="3">
                  <c:v>53.5</c:v>
                </c:pt>
                <c:pt idx="4">
                  <c:v>52.58</c:v>
                </c:pt>
              </c:numCache>
            </c:numRef>
          </c:val>
          <c:smooth val="0"/>
        </c:ser>
        <c:hiLowLines>
          <c:spPr>
            <a:ln>
              <a:noFill/>
            </a:ln>
          </c:spPr>
        </c:hiLowLines>
        <c:marker val="1"/>
        <c:axId val="60758073"/>
        <c:axId val="20817648"/>
      </c:lineChart>
      <c:catAx>
        <c:axId val="6021650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2950614"/>
        <c:crosses val="autoZero"/>
        <c:auto val="1"/>
        <c:lblAlgn val="ctr"/>
        <c:lblOffset val="100"/>
      </c:catAx>
      <c:valAx>
        <c:axId val="6295061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216505"/>
        <c:crosses val="autoZero"/>
      </c:valAx>
      <c:catAx>
        <c:axId val="60758073"/>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817648"/>
        <c:crosses val="autoZero"/>
        <c:auto val="1"/>
        <c:lblAlgn val="ctr"/>
        <c:lblOffset val="100"/>
      </c:catAx>
      <c:valAx>
        <c:axId val="2081764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75807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05184545118"/>
          <c:w val="0.860168660521671"/>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データ!$CX$6:$DB$6</c:f>
              <c:numCache>
                <c:formatCode>General</c:formatCode>
                <c:ptCount val="5"/>
                <c:pt idx="0">
                  <c:v>95.5</c:v>
                </c:pt>
                <c:pt idx="1">
                  <c:v>96.21</c:v>
                </c:pt>
                <c:pt idx="2">
                  <c:v>95.96</c:v>
                </c:pt>
                <c:pt idx="3">
                  <c:v>95.53</c:v>
                </c:pt>
                <c:pt idx="4">
                  <c:v>96.43</c:v>
                </c:pt>
              </c:numCache>
            </c:numRef>
          </c:val>
        </c:ser>
        <c:gapWidth val="150"/>
        <c:overlap val="0"/>
        <c:axId val="51272360"/>
        <c:axId val="534102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データ!$DC$6:$DG$6</c:f>
              <c:numCache>
                <c:formatCode>General</c:formatCode>
                <c:ptCount val="5"/>
                <c:pt idx="0">
                  <c:v>84.2</c:v>
                </c:pt>
                <c:pt idx="1">
                  <c:v>83.8</c:v>
                </c:pt>
                <c:pt idx="2">
                  <c:v>83.91</c:v>
                </c:pt>
                <c:pt idx="3">
                  <c:v>83.51</c:v>
                </c:pt>
                <c:pt idx="4">
                  <c:v>83.02</c:v>
                </c:pt>
              </c:numCache>
            </c:numRef>
          </c:val>
          <c:smooth val="0"/>
        </c:ser>
        <c:hiLowLines>
          <c:spPr>
            <a:ln>
              <a:noFill/>
            </a:ln>
          </c:spPr>
        </c:hiLowLines>
        <c:marker val="1"/>
        <c:axId val="31947491"/>
        <c:axId val="3014166"/>
      </c:lineChart>
      <c:catAx>
        <c:axId val="5127236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341025"/>
        <c:crosses val="autoZero"/>
        <c:auto val="1"/>
        <c:lblAlgn val="ctr"/>
        <c:lblOffset val="100"/>
      </c:catAx>
      <c:valAx>
        <c:axId val="534102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1272360"/>
        <c:crosses val="autoZero"/>
      </c:valAx>
      <c:catAx>
        <c:axId val="3194749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014166"/>
        <c:crosses val="autoZero"/>
        <c:auto val="1"/>
        <c:lblAlgn val="ctr"/>
        <c:lblOffset val="100"/>
      </c:catAx>
      <c:valAx>
        <c:axId val="301416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194749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361166007905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データ!$Y$6:$AC$6</c:f>
              <c:numCache>
                <c:formatCode>General</c:formatCode>
                <c:ptCount val="5"/>
                <c:pt idx="0">
                  <c:v>78.91</c:v>
                </c:pt>
                <c:pt idx="1">
                  <c:v>78.59</c:v>
                </c:pt>
                <c:pt idx="2">
                  <c:v>61.16</c:v>
                </c:pt>
                <c:pt idx="3">
                  <c:v>61.02</c:v>
                </c:pt>
                <c:pt idx="4">
                  <c:v>62.7</c:v>
                </c:pt>
              </c:numCache>
            </c:numRef>
          </c:val>
        </c:ser>
        <c:gapWidth val="150"/>
        <c:overlap val="0"/>
        <c:axId val="26059927"/>
        <c:axId val="8067967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データ!$AD$6:$AH$6</c:f>
              <c:numCache>
                <c:formatCode>General</c:formatCode>
                <c:ptCount val="5"/>
                <c:pt idx="0">
                  <c:v/>
                </c:pt>
                <c:pt idx="1">
                  <c:v/>
                </c:pt>
                <c:pt idx="2">
                  <c:v/>
                </c:pt>
                <c:pt idx="3">
                  <c:v/>
                </c:pt>
                <c:pt idx="4">
                  <c:v/>
                </c:pt>
              </c:numCache>
            </c:numRef>
          </c:val>
          <c:smooth val="0"/>
        </c:ser>
        <c:hiLowLines>
          <c:spPr>
            <a:ln>
              <a:noFill/>
            </a:ln>
          </c:spPr>
        </c:hiLowLines>
        <c:marker val="1"/>
        <c:axId val="54395508"/>
        <c:axId val="67218728"/>
      </c:lineChart>
      <c:catAx>
        <c:axId val="2605992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0679679"/>
        <c:crosses val="autoZero"/>
        <c:auto val="1"/>
        <c:lblAlgn val="ctr"/>
        <c:lblOffset val="100"/>
      </c:catAx>
      <c:valAx>
        <c:axId val="8067967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059927"/>
        <c:crosses val="autoZero"/>
      </c:valAx>
      <c:catAx>
        <c:axId val="5439550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7218728"/>
        <c:crosses val="autoZero"/>
        <c:auto val="1"/>
        <c:lblAlgn val="ctr"/>
        <c:lblOffset val="100"/>
      </c:catAx>
      <c:valAx>
        <c:axId val="6721872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39550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データ!$DI$6:$DM$6</c:f>
              <c:numCache>
                <c:formatCode>General</c:formatCode>
                <c:ptCount val="5"/>
                <c:pt idx="0">
                  <c:v/>
                </c:pt>
                <c:pt idx="1">
                  <c:v/>
                </c:pt>
                <c:pt idx="2">
                  <c:v/>
                </c:pt>
                <c:pt idx="3">
                  <c:v/>
                </c:pt>
                <c:pt idx="4">
                  <c:v/>
                </c:pt>
              </c:numCache>
            </c:numRef>
          </c:val>
        </c:ser>
        <c:gapWidth val="150"/>
        <c:overlap val="0"/>
        <c:axId val="75933858"/>
        <c:axId val="69667434"/>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データ!$DN$6:$DR$6</c:f>
              <c:numCache>
                <c:formatCode>General</c:formatCode>
                <c:ptCount val="5"/>
                <c:pt idx="0">
                  <c:v/>
                </c:pt>
                <c:pt idx="1">
                  <c:v/>
                </c:pt>
                <c:pt idx="2">
                  <c:v/>
                </c:pt>
                <c:pt idx="3">
                  <c:v/>
                </c:pt>
                <c:pt idx="4">
                  <c:v/>
                </c:pt>
              </c:numCache>
            </c:numRef>
          </c:val>
          <c:smooth val="0"/>
        </c:ser>
        <c:hiLowLines>
          <c:spPr>
            <a:ln>
              <a:noFill/>
            </a:ln>
          </c:spPr>
        </c:hiLowLines>
        <c:marker val="1"/>
        <c:axId val="54367521"/>
        <c:axId val="82156833"/>
      </c:lineChart>
      <c:catAx>
        <c:axId val="7593385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9667434"/>
        <c:crosses val="autoZero"/>
        <c:auto val="1"/>
        <c:lblAlgn val="ctr"/>
        <c:lblOffset val="100"/>
      </c:catAx>
      <c:valAx>
        <c:axId val="6966743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5933858"/>
        <c:crosses val="autoZero"/>
      </c:valAx>
      <c:catAx>
        <c:axId val="5436752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2156833"/>
        <c:crosses val="autoZero"/>
        <c:auto val="1"/>
        <c:lblAlgn val="ctr"/>
        <c:lblOffset val="100"/>
      </c:catAx>
      <c:valAx>
        <c:axId val="8215683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36752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データ!$DT$6:$DX$6</c:f>
              <c:numCache>
                <c:formatCode>General</c:formatCode>
                <c:ptCount val="5"/>
                <c:pt idx="0">
                  <c:v/>
                </c:pt>
                <c:pt idx="1">
                  <c:v/>
                </c:pt>
                <c:pt idx="2">
                  <c:v/>
                </c:pt>
                <c:pt idx="3">
                  <c:v/>
                </c:pt>
                <c:pt idx="4">
                  <c:v/>
                </c:pt>
              </c:numCache>
            </c:numRef>
          </c:val>
        </c:ser>
        <c:gapWidth val="150"/>
        <c:overlap val="0"/>
        <c:axId val="9271610"/>
        <c:axId val="47414780"/>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データ!$DY$6:$EC$6</c:f>
              <c:numCache>
                <c:formatCode>General</c:formatCode>
                <c:ptCount val="5"/>
                <c:pt idx="0">
                  <c:v/>
                </c:pt>
                <c:pt idx="1">
                  <c:v/>
                </c:pt>
                <c:pt idx="2">
                  <c:v/>
                </c:pt>
                <c:pt idx="3">
                  <c:v/>
                </c:pt>
                <c:pt idx="4">
                  <c:v/>
                </c:pt>
              </c:numCache>
            </c:numRef>
          </c:val>
          <c:smooth val="0"/>
        </c:ser>
        <c:hiLowLines>
          <c:spPr>
            <a:ln>
              <a:noFill/>
            </a:ln>
          </c:spPr>
        </c:hiLowLines>
        <c:marker val="1"/>
        <c:axId val="79128325"/>
        <c:axId val="68732848"/>
      </c:lineChart>
      <c:catAx>
        <c:axId val="927161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7414780"/>
        <c:crosses val="autoZero"/>
        <c:auto val="1"/>
        <c:lblAlgn val="ctr"/>
        <c:lblOffset val="100"/>
      </c:catAx>
      <c:valAx>
        <c:axId val="4741478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271610"/>
        <c:crosses val="autoZero"/>
      </c:valAx>
      <c:catAx>
        <c:axId val="7912832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8732848"/>
        <c:crosses val="autoZero"/>
        <c:auto val="1"/>
        <c:lblAlgn val="ctr"/>
        <c:lblOffset val="100"/>
      </c:catAx>
      <c:valAx>
        <c:axId val="6873284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912832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データ!$AJ$6:$AN$6</c:f>
              <c:numCache>
                <c:formatCode>General</c:formatCode>
                <c:ptCount val="5"/>
                <c:pt idx="0">
                  <c:v/>
                </c:pt>
                <c:pt idx="1">
                  <c:v/>
                </c:pt>
                <c:pt idx="2">
                  <c:v/>
                </c:pt>
                <c:pt idx="3">
                  <c:v/>
                </c:pt>
                <c:pt idx="4">
                  <c:v/>
                </c:pt>
              </c:numCache>
            </c:numRef>
          </c:val>
        </c:ser>
        <c:gapWidth val="150"/>
        <c:overlap val="0"/>
        <c:axId val="3230154"/>
        <c:axId val="78761575"/>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データ!$AO$6:$AS$6</c:f>
              <c:numCache>
                <c:formatCode>General</c:formatCode>
                <c:ptCount val="5"/>
                <c:pt idx="0">
                  <c:v/>
                </c:pt>
                <c:pt idx="1">
                  <c:v/>
                </c:pt>
                <c:pt idx="2">
                  <c:v/>
                </c:pt>
                <c:pt idx="3">
                  <c:v/>
                </c:pt>
                <c:pt idx="4">
                  <c:v/>
                </c:pt>
              </c:numCache>
            </c:numRef>
          </c:val>
          <c:smooth val="0"/>
        </c:ser>
        <c:hiLowLines>
          <c:spPr>
            <a:ln>
              <a:noFill/>
            </a:ln>
          </c:spPr>
        </c:hiLowLines>
        <c:marker val="1"/>
        <c:axId val="63446819"/>
        <c:axId val="20369392"/>
      </c:lineChart>
      <c:catAx>
        <c:axId val="323015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8761575"/>
        <c:crosses val="autoZero"/>
        <c:auto val="1"/>
        <c:lblAlgn val="ctr"/>
        <c:lblOffset val="100"/>
      </c:catAx>
      <c:valAx>
        <c:axId val="7876157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230154"/>
        <c:crosses val="autoZero"/>
      </c:valAx>
      <c:catAx>
        <c:axId val="6344681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369392"/>
        <c:crosses val="autoZero"/>
        <c:auto val="1"/>
        <c:lblAlgn val="ctr"/>
        <c:lblOffset val="100"/>
      </c:catAx>
      <c:valAx>
        <c:axId val="2036939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344681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データ!$AU$6:$AY$6</c:f>
              <c:numCache>
                <c:formatCode>General</c:formatCode>
                <c:ptCount val="5"/>
                <c:pt idx="0">
                  <c:v/>
                </c:pt>
                <c:pt idx="1">
                  <c:v/>
                </c:pt>
                <c:pt idx="2">
                  <c:v/>
                </c:pt>
                <c:pt idx="3">
                  <c:v/>
                </c:pt>
                <c:pt idx="4">
                  <c:v/>
                </c:pt>
              </c:numCache>
            </c:numRef>
          </c:val>
        </c:ser>
        <c:gapWidth val="150"/>
        <c:overlap val="0"/>
        <c:axId val="26760044"/>
        <c:axId val="86990590"/>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データ!$AZ$6:$BD$6</c:f>
              <c:numCache>
                <c:formatCode>General</c:formatCode>
                <c:ptCount val="5"/>
                <c:pt idx="0">
                  <c:v/>
                </c:pt>
                <c:pt idx="1">
                  <c:v/>
                </c:pt>
                <c:pt idx="2">
                  <c:v/>
                </c:pt>
                <c:pt idx="3">
                  <c:v/>
                </c:pt>
                <c:pt idx="4">
                  <c:v/>
                </c:pt>
              </c:numCache>
            </c:numRef>
          </c:val>
          <c:smooth val="0"/>
        </c:ser>
        <c:hiLowLines>
          <c:spPr>
            <a:ln>
              <a:noFill/>
            </a:ln>
          </c:spPr>
        </c:hiLowLines>
        <c:marker val="1"/>
        <c:axId val="5783873"/>
        <c:axId val="87893996"/>
      </c:lineChart>
      <c:catAx>
        <c:axId val="2676004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6990590"/>
        <c:crosses val="autoZero"/>
        <c:auto val="1"/>
        <c:lblAlgn val="ctr"/>
        <c:lblOffset val="100"/>
      </c:catAx>
      <c:valAx>
        <c:axId val="869905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760044"/>
        <c:crosses val="autoZero"/>
      </c:valAx>
      <c:catAx>
        <c:axId val="5783873"/>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893996"/>
        <c:crosses val="autoZero"/>
        <c:auto val="1"/>
        <c:lblAlgn val="ctr"/>
        <c:lblOffset val="100"/>
      </c:catAx>
      <c:valAx>
        <c:axId val="8789399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78387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168660521671"/>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データ!$BF$6:$BJ$6</c:f>
              <c:numCache>
                <c:formatCode>General</c:formatCode>
                <c:ptCount val="5"/>
                <c:pt idx="0">
                  <c:v>753.09</c:v>
                </c:pt>
                <c:pt idx="1">
                  <c:v>829.27</c:v>
                </c:pt>
                <c:pt idx="2">
                  <c:v>1402.07</c:v>
                </c:pt>
                <c:pt idx="3">
                  <c:v>1330.94</c:v>
                </c:pt>
                <c:pt idx="4">
                  <c:v>1303.43</c:v>
                </c:pt>
              </c:numCache>
            </c:numRef>
          </c:val>
        </c:ser>
        <c:gapWidth val="150"/>
        <c:overlap val="0"/>
        <c:axId val="66028632"/>
        <c:axId val="9734094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データ!$BK$6:$BO$6</c:f>
              <c:numCache>
                <c:formatCode>General</c:formatCode>
                <c:ptCount val="5"/>
                <c:pt idx="0">
                  <c:v>1136.5</c:v>
                </c:pt>
                <c:pt idx="1">
                  <c:v>1118.56</c:v>
                </c:pt>
                <c:pt idx="2">
                  <c:v>1111.31</c:v>
                </c:pt>
                <c:pt idx="3">
                  <c:v>966.33</c:v>
                </c:pt>
                <c:pt idx="4">
                  <c:v>958.81</c:v>
                </c:pt>
              </c:numCache>
            </c:numRef>
          </c:val>
          <c:smooth val="0"/>
        </c:ser>
        <c:hiLowLines>
          <c:spPr>
            <a:ln>
              <a:noFill/>
            </a:ln>
          </c:spPr>
        </c:hiLowLines>
        <c:marker val="1"/>
        <c:axId val="12238827"/>
        <c:axId val="36219269"/>
      </c:lineChart>
      <c:catAx>
        <c:axId val="6602863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7340941"/>
        <c:crosses val="autoZero"/>
        <c:auto val="1"/>
        <c:lblAlgn val="ctr"/>
        <c:lblOffset val="100"/>
      </c:catAx>
      <c:valAx>
        <c:axId val="9734094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028632"/>
        <c:crosses val="autoZero"/>
      </c:valAx>
      <c:catAx>
        <c:axId val="1223882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6219269"/>
        <c:crosses val="autoZero"/>
        <c:auto val="1"/>
        <c:lblAlgn val="ctr"/>
        <c:lblOffset val="100"/>
      </c:catAx>
      <c:valAx>
        <c:axId val="3621926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223882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データ!$BQ$6:$BU$6</c:f>
              <c:numCache>
                <c:formatCode>General</c:formatCode>
                <c:ptCount val="5"/>
                <c:pt idx="0">
                  <c:v>95.51</c:v>
                </c:pt>
                <c:pt idx="1">
                  <c:v>95.86</c:v>
                </c:pt>
                <c:pt idx="2">
                  <c:v>70.86</c:v>
                </c:pt>
                <c:pt idx="3">
                  <c:v>70.71</c:v>
                </c:pt>
                <c:pt idx="4">
                  <c:v>71.96</c:v>
                </c:pt>
              </c:numCache>
            </c:numRef>
          </c:val>
        </c:ser>
        <c:gapWidth val="150"/>
        <c:overlap val="0"/>
        <c:axId val="28237427"/>
        <c:axId val="638813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データ!$BV$6:$BZ$6</c:f>
              <c:numCache>
                <c:formatCode>General</c:formatCode>
                <c:ptCount val="5"/>
                <c:pt idx="0">
                  <c:v>71.65</c:v>
                </c:pt>
                <c:pt idx="1">
                  <c:v>72.33</c:v>
                </c:pt>
                <c:pt idx="2">
                  <c:v>75.54</c:v>
                </c:pt>
                <c:pt idx="3">
                  <c:v>81.74</c:v>
                </c:pt>
                <c:pt idx="4">
                  <c:v>82.88</c:v>
                </c:pt>
              </c:numCache>
            </c:numRef>
          </c:val>
          <c:smooth val="0"/>
        </c:ser>
        <c:hiLowLines>
          <c:spPr>
            <a:ln>
              <a:noFill/>
            </a:ln>
          </c:spPr>
        </c:hiLowLines>
        <c:marker val="1"/>
        <c:axId val="83319440"/>
        <c:axId val="5574997"/>
      </c:lineChart>
      <c:catAx>
        <c:axId val="2823742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388133"/>
        <c:crosses val="autoZero"/>
        <c:auto val="1"/>
        <c:lblAlgn val="ctr"/>
        <c:lblOffset val="100"/>
      </c:catAx>
      <c:valAx>
        <c:axId val="638813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8237427"/>
        <c:crosses val="autoZero"/>
      </c:valAx>
      <c:catAx>
        <c:axId val="8331944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574997"/>
        <c:crosses val="autoZero"/>
        <c:auto val="1"/>
        <c:lblAlgn val="ctr"/>
        <c:lblOffset val="100"/>
      </c:catAx>
      <c:valAx>
        <c:axId val="557499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33194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データ!$CB$6:$CF$6</c:f>
              <c:numCache>
                <c:formatCode>General</c:formatCode>
                <c:ptCount val="5"/>
                <c:pt idx="0">
                  <c:v>110.69</c:v>
                </c:pt>
                <c:pt idx="1">
                  <c:v>109.87</c:v>
                </c:pt>
                <c:pt idx="2">
                  <c:v>150</c:v>
                </c:pt>
                <c:pt idx="3">
                  <c:v>150</c:v>
                </c:pt>
                <c:pt idx="4">
                  <c:v>150</c:v>
                </c:pt>
              </c:numCache>
            </c:numRef>
          </c:val>
        </c:ser>
        <c:gapWidth val="150"/>
        <c:overlap val="0"/>
        <c:axId val="64698638"/>
        <c:axId val="807644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データ!$CG$6:$CK$6</c:f>
              <c:numCache>
                <c:formatCode>General</c:formatCode>
                <c:ptCount val="5"/>
                <c:pt idx="0">
                  <c:v>217.82</c:v>
                </c:pt>
                <c:pt idx="1">
                  <c:v>215.28</c:v>
                </c:pt>
                <c:pt idx="2">
                  <c:v>207.96</c:v>
                </c:pt>
                <c:pt idx="3">
                  <c:v>194.31</c:v>
                </c:pt>
                <c:pt idx="4">
                  <c:v>190.99</c:v>
                </c:pt>
              </c:numCache>
            </c:numRef>
          </c:val>
          <c:smooth val="0"/>
        </c:ser>
        <c:hiLowLines>
          <c:spPr>
            <a:ln>
              <a:noFill/>
            </a:ln>
          </c:spPr>
        </c:hiLowLines>
        <c:marker val="1"/>
        <c:axId val="62040768"/>
        <c:axId val="45641703"/>
      </c:lineChart>
      <c:catAx>
        <c:axId val="6469863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076444"/>
        <c:crosses val="autoZero"/>
        <c:auto val="1"/>
        <c:lblAlgn val="ctr"/>
        <c:lblOffset val="100"/>
      </c:catAx>
      <c:valAx>
        <c:axId val="807644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698638"/>
        <c:crosses val="autoZero"/>
      </c:valAx>
      <c:catAx>
        <c:axId val="6204076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641703"/>
        <c:crosses val="autoZero"/>
        <c:auto val="1"/>
        <c:lblAlgn val="ctr"/>
        <c:lblOffset val="100"/>
      </c:catAx>
      <c:valAx>
        <c:axId val="4564170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20407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収益的収支比率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1080</xdr:rowOff>
    </xdr:to>
    <xdr:graphicFrame>
      <xdr:nvGraphicFramePr>
        <xdr:cNvPr id="5" name="グラフ 2"/>
        <xdr:cNvGraphicFramePr/>
      </xdr:nvGraphicFramePr>
      <xdr:xfrm>
        <a:off x="4379400" y="2790720"/>
        <a:ext cx="367128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1080</xdr:rowOff>
    </xdr:to>
    <xdr:graphicFrame>
      <xdr:nvGraphicFramePr>
        <xdr:cNvPr id="6" name="グラフ 3"/>
        <xdr:cNvGraphicFramePr/>
      </xdr:nvGraphicFramePr>
      <xdr:xfrm>
        <a:off x="8313120" y="2790720"/>
        <a:ext cx="367128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1080</xdr:rowOff>
    </xdr:to>
    <xdr:graphicFrame>
      <xdr:nvGraphicFramePr>
        <xdr:cNvPr id="7" name="グラフ 4"/>
        <xdr:cNvGraphicFramePr/>
      </xdr:nvGraphicFramePr>
      <xdr:xfrm>
        <a:off x="12247200" y="2790720"/>
        <a:ext cx="367092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1080</xdr:rowOff>
    </xdr:to>
    <xdr:graphicFrame>
      <xdr:nvGraphicFramePr>
        <xdr:cNvPr id="8" name="グラフ 5"/>
        <xdr:cNvGraphicFramePr/>
      </xdr:nvGraphicFramePr>
      <xdr:xfrm>
        <a:off x="445680" y="6562440"/>
        <a:ext cx="367128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1080</xdr:rowOff>
    </xdr:to>
    <xdr:graphicFrame>
      <xdr:nvGraphicFramePr>
        <xdr:cNvPr id="9" name="グラフ 6"/>
        <xdr:cNvGraphicFramePr/>
      </xdr:nvGraphicFramePr>
      <xdr:xfrm>
        <a:off x="4379400" y="6562440"/>
        <a:ext cx="367128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1080</xdr:rowOff>
    </xdr:to>
    <xdr:graphicFrame>
      <xdr:nvGraphicFramePr>
        <xdr:cNvPr id="10" name="グラフ 7"/>
        <xdr:cNvGraphicFramePr/>
      </xdr:nvGraphicFramePr>
      <xdr:xfrm>
        <a:off x="8313120" y="6562440"/>
        <a:ext cx="367128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1080</xdr:rowOff>
    </xdr:to>
    <xdr:graphicFrame>
      <xdr:nvGraphicFramePr>
        <xdr:cNvPr id="11" name="グラフ 8"/>
        <xdr:cNvGraphicFramePr/>
      </xdr:nvGraphicFramePr>
      <xdr:xfrm>
        <a:off x="12247200" y="6562440"/>
        <a:ext cx="367092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682.78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95.20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261720</xdr:colOff>
      <xdr:row>40</xdr:row>
      <xdr:rowOff>70560</xdr:rowOff>
    </xdr:to>
    <xdr:sp>
      <xdr:nvSpPr>
        <xdr:cNvPr id="27" name="CustomShape 1"/>
        <xdr:cNvSpPr/>
      </xdr:nvSpPr>
      <xdr:spPr>
        <a:xfrm>
          <a:off x="1129356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58.98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136.86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100.91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0.23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38160</xdr:colOff>
      <xdr:row>17</xdr:row>
      <xdr:rowOff>38160</xdr:rowOff>
    </xdr:from>
    <xdr:to>
      <xdr:col>30</xdr:col>
      <xdr:colOff>228240</xdr:colOff>
      <xdr:row>32</xdr:row>
      <xdr:rowOff>28440</xdr:rowOff>
    </xdr:to>
    <xdr:sp>
      <xdr:nvSpPr>
        <xdr:cNvPr id="33" name="CustomShape 1"/>
        <xdr:cNvSpPr/>
      </xdr:nvSpPr>
      <xdr:spPr>
        <a:xfrm>
          <a:off x="4417560" y="3000240"/>
          <a:ext cx="359928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47520</xdr:colOff>
      <xdr:row>17</xdr:row>
      <xdr:rowOff>38160</xdr:rowOff>
    </xdr:from>
    <xdr:to>
      <xdr:col>45</xdr:col>
      <xdr:colOff>237600</xdr:colOff>
      <xdr:row>32</xdr:row>
      <xdr:rowOff>28440</xdr:rowOff>
    </xdr:to>
    <xdr:sp>
      <xdr:nvSpPr>
        <xdr:cNvPr id="34" name="CustomShape 1"/>
        <xdr:cNvSpPr/>
      </xdr:nvSpPr>
      <xdr:spPr>
        <a:xfrm>
          <a:off x="8360640" y="3000240"/>
          <a:ext cx="359964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57240</xdr:colOff>
      <xdr:row>63</xdr:row>
      <xdr:rowOff>85680</xdr:rowOff>
    </xdr:from>
    <xdr:to>
      <xdr:col>19</xdr:col>
      <xdr:colOff>228240</xdr:colOff>
      <xdr:row>77</xdr:row>
      <xdr:rowOff>142560</xdr:rowOff>
    </xdr:to>
    <xdr:sp>
      <xdr:nvSpPr>
        <xdr:cNvPr id="35" name="CustomShape 1"/>
        <xdr:cNvSpPr/>
      </xdr:nvSpPr>
      <xdr:spPr>
        <a:xfrm>
          <a:off x="502920" y="10934640"/>
          <a:ext cx="462924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57240</xdr:colOff>
      <xdr:row>63</xdr:row>
      <xdr:rowOff>85680</xdr:rowOff>
    </xdr:from>
    <xdr:to>
      <xdr:col>39</xdr:col>
      <xdr:colOff>228240</xdr:colOff>
      <xdr:row>77</xdr:row>
      <xdr:rowOff>142560</xdr:rowOff>
    </xdr:to>
    <xdr:sp>
      <xdr:nvSpPr>
        <xdr:cNvPr id="36" name="CustomShape 1"/>
        <xdr:cNvSpPr/>
      </xdr:nvSpPr>
      <xdr:spPr>
        <a:xfrm>
          <a:off x="5747760" y="10934640"/>
          <a:ext cx="462960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6"/>
  <sheetViews>
    <sheetView showFormulas="false" showGridLines="false" showRowColHeaders="true" showZeros="true" rightToLeft="false" tabSelected="true" showOutlineSymbols="true" defaultGridColor="true" view="normal" topLeftCell="AG79" colorId="64" zoomScale="100" zoomScaleNormal="100" zoomScalePageLayoutView="100" workbookViewId="0">
      <selection pane="topLeft" activeCell="BL16" activeCellId="0" sqref="BL16"/>
    </sheetView>
  </sheetViews>
  <sheetFormatPr defaultRowHeight="13.5"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大阪府　河南町</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法非適用</v>
      </c>
      <c r="C8" s="10"/>
      <c r="D8" s="10"/>
      <c r="E8" s="10"/>
      <c r="F8" s="10"/>
      <c r="G8" s="10"/>
      <c r="H8" s="10"/>
      <c r="I8" s="10" t="str">
        <f aca="false">データ!J6</f>
        <v>下水道事業</v>
      </c>
      <c r="J8" s="10"/>
      <c r="K8" s="10"/>
      <c r="L8" s="10"/>
      <c r="M8" s="10"/>
      <c r="N8" s="10"/>
      <c r="O8" s="10"/>
      <c r="P8" s="10" t="str">
        <f aca="false">データ!K6</f>
        <v>公共下水道</v>
      </c>
      <c r="Q8" s="10"/>
      <c r="R8" s="10"/>
      <c r="S8" s="10"/>
      <c r="T8" s="10"/>
      <c r="U8" s="10"/>
      <c r="V8" s="10"/>
      <c r="W8" s="10" t="str">
        <f aca="false">データ!L6</f>
        <v>Cc2</v>
      </c>
      <c r="X8" s="10"/>
      <c r="Y8" s="10"/>
      <c r="Z8" s="10"/>
      <c r="AA8" s="10"/>
      <c r="AB8" s="10"/>
      <c r="AC8" s="10"/>
      <c r="AD8" s="11" t="str">
        <f aca="false">データ!$M$6</f>
        <v>非設置</v>
      </c>
      <c r="AE8" s="11"/>
      <c r="AF8" s="11"/>
      <c r="AG8" s="11"/>
      <c r="AH8" s="11"/>
      <c r="AI8" s="11"/>
      <c r="AJ8" s="11"/>
      <c r="AK8" s="4"/>
      <c r="AL8" s="12" t="n">
        <f aca="false">データ!S6</f>
        <v>15635</v>
      </c>
      <c r="AM8" s="12"/>
      <c r="AN8" s="12"/>
      <c r="AO8" s="12"/>
      <c r="AP8" s="12"/>
      <c r="AQ8" s="12"/>
      <c r="AR8" s="12"/>
      <c r="AS8" s="12"/>
      <c r="AT8" s="13" t="n">
        <f aca="false">データ!T6</f>
        <v>25.26</v>
      </c>
      <c r="AU8" s="13"/>
      <c r="AV8" s="13"/>
      <c r="AW8" s="13"/>
      <c r="AX8" s="13"/>
      <c r="AY8" s="13"/>
      <c r="AZ8" s="13"/>
      <c r="BA8" s="13"/>
      <c r="BB8" s="13" t="n">
        <f aca="false">データ!U6</f>
        <v>618.96</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str">
        <f aca="false">データ!O6</f>
        <v>該当数値なし</v>
      </c>
      <c r="J10" s="13"/>
      <c r="K10" s="13"/>
      <c r="L10" s="13"/>
      <c r="M10" s="13"/>
      <c r="N10" s="13"/>
      <c r="O10" s="13"/>
      <c r="P10" s="13" t="n">
        <f aca="false">データ!P6</f>
        <v>82.74</v>
      </c>
      <c r="Q10" s="13"/>
      <c r="R10" s="13"/>
      <c r="S10" s="13"/>
      <c r="T10" s="13"/>
      <c r="U10" s="13"/>
      <c r="V10" s="13"/>
      <c r="W10" s="13" t="n">
        <f aca="false">データ!Q6</f>
        <v>96.88</v>
      </c>
      <c r="X10" s="13"/>
      <c r="Y10" s="13"/>
      <c r="Z10" s="13"/>
      <c r="AA10" s="13"/>
      <c r="AB10" s="13"/>
      <c r="AC10" s="13"/>
      <c r="AD10" s="12" t="n">
        <f aca="false">データ!R6</f>
        <v>1792</v>
      </c>
      <c r="AE10" s="12"/>
      <c r="AF10" s="12"/>
      <c r="AG10" s="12"/>
      <c r="AH10" s="12"/>
      <c r="AI10" s="12"/>
      <c r="AJ10" s="12"/>
      <c r="AK10" s="2"/>
      <c r="AL10" s="12" t="n">
        <f aca="false">データ!V6</f>
        <v>12887</v>
      </c>
      <c r="AM10" s="12"/>
      <c r="AN10" s="12"/>
      <c r="AO10" s="12"/>
      <c r="AP10" s="12"/>
      <c r="AQ10" s="12"/>
      <c r="AR10" s="12"/>
      <c r="AS10" s="12"/>
      <c r="AT10" s="13" t="n">
        <f aca="false">データ!W6</f>
        <v>3.31</v>
      </c>
      <c r="AU10" s="13"/>
      <c r="AV10" s="13"/>
      <c r="AW10" s="13"/>
      <c r="AX10" s="13"/>
      <c r="AY10" s="13"/>
      <c r="AZ10" s="13"/>
      <c r="BA10" s="13"/>
      <c r="BB10" s="13" t="n">
        <f aca="false">データ!X6</f>
        <v>3893.35</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false" customHeight="false" outlineLevel="0" collapsed="false">
      <c r="C84" s="2"/>
    </row>
    <row r="85" customFormat="false" ht="13.5" hidden="true" customHeight="false" outlineLevel="0" collapsed="false">
      <c r="B85" s="41" t="s">
        <v>34</v>
      </c>
      <c r="C85" s="41"/>
      <c r="D85" s="41"/>
      <c r="E85" s="41" t="s">
        <v>35</v>
      </c>
      <c r="F85" s="41" t="s">
        <v>36</v>
      </c>
      <c r="G85" s="41" t="s">
        <v>37</v>
      </c>
      <c r="H85" s="41" t="s">
        <v>38</v>
      </c>
      <c r="I85" s="41" t="s">
        <v>39</v>
      </c>
      <c r="J85" s="41" t="s">
        <v>40</v>
      </c>
      <c r="K85" s="41" t="s">
        <v>41</v>
      </c>
      <c r="L85" s="41" t="s">
        <v>42</v>
      </c>
      <c r="M85" s="41" t="s">
        <v>43</v>
      </c>
      <c r="N85" s="41" t="s">
        <v>44</v>
      </c>
      <c r="O85" s="41" t="s">
        <v>45</v>
      </c>
    </row>
    <row r="86" customFormat="false" ht="13.5" hidden="true" customHeight="false" outlineLevel="0" collapsed="false">
      <c r="B86" s="41"/>
      <c r="C86" s="41"/>
      <c r="D86" s="41"/>
      <c r="E86" s="41" t="str">
        <f aca="false">データ!AI6</f>
        <v/>
      </c>
      <c r="F86" s="41" t="s">
        <v>46</v>
      </c>
      <c r="G86" s="41" t="s">
        <v>46</v>
      </c>
      <c r="H86" s="41" t="str">
        <f aca="false">データ!BP6</f>
        <v>【682.78】</v>
      </c>
      <c r="I86" s="41" t="str">
        <f aca="false">データ!CA6</f>
        <v>【100.91】</v>
      </c>
      <c r="J86" s="41" t="str">
        <f aca="false">データ!CL6</f>
        <v>【136.86】</v>
      </c>
      <c r="K86" s="41" t="str">
        <f aca="false">データ!CW6</f>
        <v>【58.98】</v>
      </c>
      <c r="L86" s="41" t="str">
        <f aca="false">データ!DH6</f>
        <v>【95.20】</v>
      </c>
      <c r="M86" s="41" t="s">
        <v>46</v>
      </c>
      <c r="N86" s="41" t="s">
        <v>46</v>
      </c>
      <c r="O86" s="41" t="str">
        <f aca="false">データ!EO6</f>
        <v>【0.23】</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O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47</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48</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49</v>
      </c>
      <c r="B3" s="44" t="s">
        <v>50</v>
      </c>
      <c r="C3" s="44" t="s">
        <v>51</v>
      </c>
      <c r="D3" s="44" t="s">
        <v>52</v>
      </c>
      <c r="E3" s="44" t="s">
        <v>53</v>
      </c>
      <c r="F3" s="44" t="s">
        <v>54</v>
      </c>
      <c r="G3" s="44" t="s">
        <v>55</v>
      </c>
      <c r="H3" s="45" t="s">
        <v>56</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57</v>
      </c>
      <c r="B4" s="47"/>
      <c r="C4" s="47"/>
      <c r="D4" s="47"/>
      <c r="E4" s="47"/>
      <c r="F4" s="47"/>
      <c r="G4" s="47"/>
      <c r="H4" s="45"/>
      <c r="I4" s="45"/>
      <c r="J4" s="45"/>
      <c r="K4" s="45"/>
      <c r="L4" s="45"/>
      <c r="M4" s="45"/>
      <c r="N4" s="45"/>
      <c r="O4" s="45"/>
      <c r="P4" s="45"/>
      <c r="Q4" s="45"/>
      <c r="R4" s="45"/>
      <c r="S4" s="45"/>
      <c r="T4" s="45"/>
      <c r="U4" s="45"/>
      <c r="V4" s="45"/>
      <c r="W4" s="45"/>
      <c r="X4" s="45"/>
      <c r="Y4" s="45" t="s">
        <v>58</v>
      </c>
      <c r="Z4" s="45"/>
      <c r="AA4" s="45"/>
      <c r="AB4" s="45"/>
      <c r="AC4" s="45"/>
      <c r="AD4" s="45"/>
      <c r="AE4" s="45"/>
      <c r="AF4" s="45"/>
      <c r="AG4" s="45"/>
      <c r="AH4" s="45"/>
      <c r="AI4" s="45"/>
      <c r="AJ4" s="45" t="s">
        <v>59</v>
      </c>
      <c r="AK4" s="45"/>
      <c r="AL4" s="45"/>
      <c r="AM4" s="45"/>
      <c r="AN4" s="45"/>
      <c r="AO4" s="45"/>
      <c r="AP4" s="45"/>
      <c r="AQ4" s="45"/>
      <c r="AR4" s="45"/>
      <c r="AS4" s="45"/>
      <c r="AT4" s="45"/>
      <c r="AU4" s="45" t="s">
        <v>60</v>
      </c>
      <c r="AV4" s="45"/>
      <c r="AW4" s="45"/>
      <c r="AX4" s="45"/>
      <c r="AY4" s="45"/>
      <c r="AZ4" s="45"/>
      <c r="BA4" s="45"/>
      <c r="BB4" s="45"/>
      <c r="BC4" s="45"/>
      <c r="BD4" s="45"/>
      <c r="BE4" s="45"/>
      <c r="BF4" s="45" t="s">
        <v>61</v>
      </c>
      <c r="BG4" s="45"/>
      <c r="BH4" s="45"/>
      <c r="BI4" s="45"/>
      <c r="BJ4" s="45"/>
      <c r="BK4" s="45"/>
      <c r="BL4" s="45"/>
      <c r="BM4" s="45"/>
      <c r="BN4" s="45"/>
      <c r="BO4" s="45"/>
      <c r="BP4" s="45"/>
      <c r="BQ4" s="45" t="s">
        <v>62</v>
      </c>
      <c r="BR4" s="45"/>
      <c r="BS4" s="45"/>
      <c r="BT4" s="45"/>
      <c r="BU4" s="45"/>
      <c r="BV4" s="45"/>
      <c r="BW4" s="45"/>
      <c r="BX4" s="45"/>
      <c r="BY4" s="45"/>
      <c r="BZ4" s="45"/>
      <c r="CA4" s="45"/>
      <c r="CB4" s="45" t="s">
        <v>63</v>
      </c>
      <c r="CC4" s="45"/>
      <c r="CD4" s="45"/>
      <c r="CE4" s="45"/>
      <c r="CF4" s="45"/>
      <c r="CG4" s="45"/>
      <c r="CH4" s="45"/>
      <c r="CI4" s="45"/>
      <c r="CJ4" s="45"/>
      <c r="CK4" s="45"/>
      <c r="CL4" s="45"/>
      <c r="CM4" s="45" t="s">
        <v>64</v>
      </c>
      <c r="CN4" s="45"/>
      <c r="CO4" s="45"/>
      <c r="CP4" s="45"/>
      <c r="CQ4" s="45"/>
      <c r="CR4" s="45"/>
      <c r="CS4" s="45"/>
      <c r="CT4" s="45"/>
      <c r="CU4" s="45"/>
      <c r="CV4" s="45"/>
      <c r="CW4" s="45"/>
      <c r="CX4" s="45" t="s">
        <v>65</v>
      </c>
      <c r="CY4" s="45"/>
      <c r="CZ4" s="45"/>
      <c r="DA4" s="45"/>
      <c r="DB4" s="45"/>
      <c r="DC4" s="45"/>
      <c r="DD4" s="45"/>
      <c r="DE4" s="45"/>
      <c r="DF4" s="45"/>
      <c r="DG4" s="45"/>
      <c r="DH4" s="45"/>
      <c r="DI4" s="45" t="s">
        <v>66</v>
      </c>
      <c r="DJ4" s="45"/>
      <c r="DK4" s="45"/>
      <c r="DL4" s="45"/>
      <c r="DM4" s="45"/>
      <c r="DN4" s="45"/>
      <c r="DO4" s="45"/>
      <c r="DP4" s="45"/>
      <c r="DQ4" s="45"/>
      <c r="DR4" s="45"/>
      <c r="DS4" s="45"/>
      <c r="DT4" s="45" t="s">
        <v>67</v>
      </c>
      <c r="DU4" s="45"/>
      <c r="DV4" s="45"/>
      <c r="DW4" s="45"/>
      <c r="DX4" s="45"/>
      <c r="DY4" s="45"/>
      <c r="DZ4" s="45"/>
      <c r="EA4" s="45"/>
      <c r="EB4" s="45"/>
      <c r="EC4" s="45"/>
      <c r="ED4" s="45"/>
      <c r="EE4" s="45" t="s">
        <v>68</v>
      </c>
      <c r="EF4" s="45"/>
      <c r="EG4" s="45"/>
      <c r="EH4" s="45"/>
      <c r="EI4" s="45"/>
      <c r="EJ4" s="45"/>
      <c r="EK4" s="45"/>
      <c r="EL4" s="45"/>
      <c r="EM4" s="45"/>
      <c r="EN4" s="45"/>
      <c r="EO4" s="45"/>
    </row>
    <row r="5" customFormat="false" ht="13.5" hidden="false" customHeight="false" outlineLevel="0" collapsed="false">
      <c r="A5" s="43" t="s">
        <v>69</v>
      </c>
      <c r="B5" s="48"/>
      <c r="C5" s="48"/>
      <c r="D5" s="48"/>
      <c r="E5" s="48"/>
      <c r="F5" s="48"/>
      <c r="G5" s="48"/>
      <c r="H5" s="49" t="s">
        <v>70</v>
      </c>
      <c r="I5" s="49" t="s">
        <v>71</v>
      </c>
      <c r="J5" s="49" t="s">
        <v>72</v>
      </c>
      <c r="K5" s="49" t="s">
        <v>73</v>
      </c>
      <c r="L5" s="49" t="s">
        <v>74</v>
      </c>
      <c r="M5" s="49" t="s">
        <v>5</v>
      </c>
      <c r="N5" s="49" t="s">
        <v>75</v>
      </c>
      <c r="O5" s="49" t="s">
        <v>76</v>
      </c>
      <c r="P5" s="49" t="s">
        <v>77</v>
      </c>
      <c r="Q5" s="49" t="s">
        <v>78</v>
      </c>
      <c r="R5" s="49" t="s">
        <v>79</v>
      </c>
      <c r="S5" s="49" t="s">
        <v>80</v>
      </c>
      <c r="T5" s="49" t="s">
        <v>81</v>
      </c>
      <c r="U5" s="49" t="s">
        <v>82</v>
      </c>
      <c r="V5" s="49" t="s">
        <v>83</v>
      </c>
      <c r="W5" s="49" t="s">
        <v>84</v>
      </c>
      <c r="X5" s="49" t="s">
        <v>85</v>
      </c>
      <c r="Y5" s="49" t="s">
        <v>86</v>
      </c>
      <c r="Z5" s="49" t="s">
        <v>87</v>
      </c>
      <c r="AA5" s="49" t="s">
        <v>88</v>
      </c>
      <c r="AB5" s="49" t="s">
        <v>89</v>
      </c>
      <c r="AC5" s="49" t="s">
        <v>90</v>
      </c>
      <c r="AD5" s="49" t="s">
        <v>91</v>
      </c>
      <c r="AE5" s="49" t="s">
        <v>92</v>
      </c>
      <c r="AF5" s="49" t="s">
        <v>93</v>
      </c>
      <c r="AG5" s="49" t="s">
        <v>94</v>
      </c>
      <c r="AH5" s="49" t="s">
        <v>95</v>
      </c>
      <c r="AI5" s="49" t="s">
        <v>34</v>
      </c>
      <c r="AJ5" s="49" t="s">
        <v>86</v>
      </c>
      <c r="AK5" s="49" t="s">
        <v>87</v>
      </c>
      <c r="AL5" s="49" t="s">
        <v>88</v>
      </c>
      <c r="AM5" s="49" t="s">
        <v>89</v>
      </c>
      <c r="AN5" s="49" t="s">
        <v>90</v>
      </c>
      <c r="AO5" s="49" t="s">
        <v>91</v>
      </c>
      <c r="AP5" s="49" t="s">
        <v>92</v>
      </c>
      <c r="AQ5" s="49" t="s">
        <v>93</v>
      </c>
      <c r="AR5" s="49" t="s">
        <v>94</v>
      </c>
      <c r="AS5" s="49" t="s">
        <v>95</v>
      </c>
      <c r="AT5" s="49" t="s">
        <v>34</v>
      </c>
      <c r="AU5" s="49" t="s">
        <v>86</v>
      </c>
      <c r="AV5" s="49" t="s">
        <v>87</v>
      </c>
      <c r="AW5" s="49" t="s">
        <v>88</v>
      </c>
      <c r="AX5" s="49" t="s">
        <v>89</v>
      </c>
      <c r="AY5" s="49" t="s">
        <v>90</v>
      </c>
      <c r="AZ5" s="49" t="s">
        <v>91</v>
      </c>
      <c r="BA5" s="49" t="s">
        <v>92</v>
      </c>
      <c r="BB5" s="49" t="s">
        <v>93</v>
      </c>
      <c r="BC5" s="49" t="s">
        <v>94</v>
      </c>
      <c r="BD5" s="49" t="s">
        <v>95</v>
      </c>
      <c r="BE5" s="49" t="s">
        <v>34</v>
      </c>
      <c r="BF5" s="49" t="s">
        <v>86</v>
      </c>
      <c r="BG5" s="49" t="s">
        <v>87</v>
      </c>
      <c r="BH5" s="49" t="s">
        <v>88</v>
      </c>
      <c r="BI5" s="49" t="s">
        <v>89</v>
      </c>
      <c r="BJ5" s="49" t="s">
        <v>90</v>
      </c>
      <c r="BK5" s="49" t="s">
        <v>91</v>
      </c>
      <c r="BL5" s="49" t="s">
        <v>92</v>
      </c>
      <c r="BM5" s="49" t="s">
        <v>93</v>
      </c>
      <c r="BN5" s="49" t="s">
        <v>94</v>
      </c>
      <c r="BO5" s="49" t="s">
        <v>95</v>
      </c>
      <c r="BP5" s="49" t="s">
        <v>34</v>
      </c>
      <c r="BQ5" s="49" t="s">
        <v>86</v>
      </c>
      <c r="BR5" s="49" t="s">
        <v>87</v>
      </c>
      <c r="BS5" s="49" t="s">
        <v>88</v>
      </c>
      <c r="BT5" s="49" t="s">
        <v>89</v>
      </c>
      <c r="BU5" s="49" t="s">
        <v>90</v>
      </c>
      <c r="BV5" s="49" t="s">
        <v>91</v>
      </c>
      <c r="BW5" s="49" t="s">
        <v>92</v>
      </c>
      <c r="BX5" s="49" t="s">
        <v>93</v>
      </c>
      <c r="BY5" s="49" t="s">
        <v>94</v>
      </c>
      <c r="BZ5" s="49" t="s">
        <v>95</v>
      </c>
      <c r="CA5" s="49" t="s">
        <v>34</v>
      </c>
      <c r="CB5" s="49" t="s">
        <v>86</v>
      </c>
      <c r="CC5" s="49" t="s">
        <v>87</v>
      </c>
      <c r="CD5" s="49" t="s">
        <v>88</v>
      </c>
      <c r="CE5" s="49" t="s">
        <v>89</v>
      </c>
      <c r="CF5" s="49" t="s">
        <v>90</v>
      </c>
      <c r="CG5" s="49" t="s">
        <v>91</v>
      </c>
      <c r="CH5" s="49" t="s">
        <v>92</v>
      </c>
      <c r="CI5" s="49" t="s">
        <v>93</v>
      </c>
      <c r="CJ5" s="49" t="s">
        <v>94</v>
      </c>
      <c r="CK5" s="49" t="s">
        <v>95</v>
      </c>
      <c r="CL5" s="49" t="s">
        <v>34</v>
      </c>
      <c r="CM5" s="49" t="s">
        <v>86</v>
      </c>
      <c r="CN5" s="49" t="s">
        <v>87</v>
      </c>
      <c r="CO5" s="49" t="s">
        <v>88</v>
      </c>
      <c r="CP5" s="49" t="s">
        <v>89</v>
      </c>
      <c r="CQ5" s="49" t="s">
        <v>90</v>
      </c>
      <c r="CR5" s="49" t="s">
        <v>91</v>
      </c>
      <c r="CS5" s="49" t="s">
        <v>92</v>
      </c>
      <c r="CT5" s="49" t="s">
        <v>93</v>
      </c>
      <c r="CU5" s="49" t="s">
        <v>94</v>
      </c>
      <c r="CV5" s="49" t="s">
        <v>95</v>
      </c>
      <c r="CW5" s="49" t="s">
        <v>34</v>
      </c>
      <c r="CX5" s="49" t="s">
        <v>86</v>
      </c>
      <c r="CY5" s="49" t="s">
        <v>87</v>
      </c>
      <c r="CZ5" s="49" t="s">
        <v>88</v>
      </c>
      <c r="DA5" s="49" t="s">
        <v>89</v>
      </c>
      <c r="DB5" s="49" t="s">
        <v>90</v>
      </c>
      <c r="DC5" s="49" t="s">
        <v>91</v>
      </c>
      <c r="DD5" s="49" t="s">
        <v>92</v>
      </c>
      <c r="DE5" s="49" t="s">
        <v>93</v>
      </c>
      <c r="DF5" s="49" t="s">
        <v>94</v>
      </c>
      <c r="DG5" s="49" t="s">
        <v>95</v>
      </c>
      <c r="DH5" s="49" t="s">
        <v>34</v>
      </c>
      <c r="DI5" s="49" t="s">
        <v>86</v>
      </c>
      <c r="DJ5" s="49" t="s">
        <v>87</v>
      </c>
      <c r="DK5" s="49" t="s">
        <v>88</v>
      </c>
      <c r="DL5" s="49" t="s">
        <v>89</v>
      </c>
      <c r="DM5" s="49" t="s">
        <v>90</v>
      </c>
      <c r="DN5" s="49" t="s">
        <v>91</v>
      </c>
      <c r="DO5" s="49" t="s">
        <v>92</v>
      </c>
      <c r="DP5" s="49" t="s">
        <v>93</v>
      </c>
      <c r="DQ5" s="49" t="s">
        <v>94</v>
      </c>
      <c r="DR5" s="49" t="s">
        <v>95</v>
      </c>
      <c r="DS5" s="49" t="s">
        <v>34</v>
      </c>
      <c r="DT5" s="49" t="s">
        <v>86</v>
      </c>
      <c r="DU5" s="49" t="s">
        <v>87</v>
      </c>
      <c r="DV5" s="49" t="s">
        <v>88</v>
      </c>
      <c r="DW5" s="49" t="s">
        <v>89</v>
      </c>
      <c r="DX5" s="49" t="s">
        <v>90</v>
      </c>
      <c r="DY5" s="49" t="s">
        <v>91</v>
      </c>
      <c r="DZ5" s="49" t="s">
        <v>92</v>
      </c>
      <c r="EA5" s="49" t="s">
        <v>93</v>
      </c>
      <c r="EB5" s="49" t="s">
        <v>94</v>
      </c>
      <c r="EC5" s="49" t="s">
        <v>95</v>
      </c>
      <c r="ED5" s="49" t="s">
        <v>34</v>
      </c>
      <c r="EE5" s="49" t="s">
        <v>86</v>
      </c>
      <c r="EF5" s="49" t="s">
        <v>87</v>
      </c>
      <c r="EG5" s="49" t="s">
        <v>88</v>
      </c>
      <c r="EH5" s="49" t="s">
        <v>89</v>
      </c>
      <c r="EI5" s="49" t="s">
        <v>90</v>
      </c>
      <c r="EJ5" s="49" t="s">
        <v>91</v>
      </c>
      <c r="EK5" s="49" t="s">
        <v>92</v>
      </c>
      <c r="EL5" s="49" t="s">
        <v>93</v>
      </c>
      <c r="EM5" s="49" t="s">
        <v>94</v>
      </c>
      <c r="EN5" s="49" t="s">
        <v>95</v>
      </c>
      <c r="EO5" s="49" t="s">
        <v>34</v>
      </c>
    </row>
    <row r="6" s="53" customFormat="true" ht="13.5" hidden="false" customHeight="false" outlineLevel="0" collapsed="false">
      <c r="A6" s="43" t="s">
        <v>96</v>
      </c>
      <c r="B6" s="50" t="n">
        <f aca="false">B7</f>
        <v>2018</v>
      </c>
      <c r="C6" s="50" t="n">
        <f aca="false">C7</f>
        <v>273821</v>
      </c>
      <c r="D6" s="50" t="n">
        <f aca="false">D7</f>
        <v>47</v>
      </c>
      <c r="E6" s="50" t="n">
        <f aca="false">E7</f>
        <v>17</v>
      </c>
      <c r="F6" s="50" t="n">
        <f aca="false">F7</f>
        <v>1</v>
      </c>
      <c r="G6" s="50" t="n">
        <f aca="false">G7</f>
        <v>0</v>
      </c>
      <c r="H6" s="50" t="str">
        <f aca="false">H7</f>
        <v>大阪府　河南町</v>
      </c>
      <c r="I6" s="50" t="str">
        <f aca="false">I7</f>
        <v>法非適用</v>
      </c>
      <c r="J6" s="50" t="str">
        <f aca="false">J7</f>
        <v>下水道事業</v>
      </c>
      <c r="K6" s="50" t="str">
        <f aca="false">K7</f>
        <v>公共下水道</v>
      </c>
      <c r="L6" s="50" t="str">
        <f aca="false">L7</f>
        <v>Cc2</v>
      </c>
      <c r="M6" s="50" t="str">
        <f aca="false">M7</f>
        <v>非設置</v>
      </c>
      <c r="N6" s="51" t="str">
        <f aca="false">N7</f>
        <v>-</v>
      </c>
      <c r="O6" s="51" t="str">
        <f aca="false">O7</f>
        <v>該当数値なし</v>
      </c>
      <c r="P6" s="51" t="n">
        <f aca="false">P7</f>
        <v>82.74</v>
      </c>
      <c r="Q6" s="51" t="n">
        <f aca="false">Q7</f>
        <v>96.88</v>
      </c>
      <c r="R6" s="51" t="n">
        <f aca="false">R7</f>
        <v>1792</v>
      </c>
      <c r="S6" s="51" t="n">
        <f aca="false">S7</f>
        <v>15635</v>
      </c>
      <c r="T6" s="51" t="n">
        <f aca="false">T7</f>
        <v>25.26</v>
      </c>
      <c r="U6" s="51" t="n">
        <f aca="false">U7</f>
        <v>618.96</v>
      </c>
      <c r="V6" s="51" t="n">
        <f aca="false">V7</f>
        <v>12887</v>
      </c>
      <c r="W6" s="51" t="n">
        <f aca="false">W7</f>
        <v>3.31</v>
      </c>
      <c r="X6" s="51" t="n">
        <f aca="false">X7</f>
        <v>3893.35</v>
      </c>
      <c r="Y6" s="52" t="n">
        <f aca="false">IF(Y7="",NA(),Y7)</f>
        <v>78.91</v>
      </c>
      <c r="Z6" s="52" t="n">
        <f aca="false">IF(Z7="",NA(),Z7)</f>
        <v>78.59</v>
      </c>
      <c r="AA6" s="52" t="n">
        <f aca="false">IF(AA7="",NA(),AA7)</f>
        <v>61.16</v>
      </c>
      <c r="AB6" s="52" t="n">
        <f aca="false">IF(AB7="",NA(),AB7)</f>
        <v>61.02</v>
      </c>
      <c r="AC6" s="52" t="n">
        <f aca="false">IF(AC7="",NA(),AC7)</f>
        <v>62.7</v>
      </c>
      <c r="AD6" s="51" t="e">
        <f aca="false">IF(AD7="",NA(),AD7)</f>
        <v>#N/A</v>
      </c>
      <c r="AE6" s="51" t="e">
        <f aca="false">IF(AE7="",NA(),AE7)</f>
        <v>#N/A</v>
      </c>
      <c r="AF6" s="51" t="e">
        <f aca="false">IF(AF7="",NA(),AF7)</f>
        <v>#N/A</v>
      </c>
      <c r="AG6" s="51" t="e">
        <f aca="false">IF(AG7="",NA(),AG7)</f>
        <v>#N/A</v>
      </c>
      <c r="AH6" s="51" t="e">
        <f aca="false">IF(AH7="",NA(),AH7)</f>
        <v>#N/A</v>
      </c>
      <c r="AI6" s="51" t="str">
        <f aca="false">IF(AI7="","",IF(AI7="-","【-】","【"&amp;SUBSTITUTE(TEXT(AI7,"#,##0.00"),"-","△")&amp;"】"))</f>
        <v/>
      </c>
      <c r="AJ6" s="51" t="e">
        <f aca="false">IF(AJ7="",NA(),AJ7)</f>
        <v>#N/A</v>
      </c>
      <c r="AK6" s="51" t="e">
        <f aca="false">IF(AK7="",NA(),AK7)</f>
        <v>#N/A</v>
      </c>
      <c r="AL6" s="51" t="e">
        <f aca="false">IF(AL7="",NA(),AL7)</f>
        <v>#N/A</v>
      </c>
      <c r="AM6" s="51" t="e">
        <f aca="false">IF(AM7="",NA(),AM7)</f>
        <v>#N/A</v>
      </c>
      <c r="AN6" s="51" t="e">
        <f aca="false">IF(AN7="",NA(),AN7)</f>
        <v>#N/A</v>
      </c>
      <c r="AO6" s="51" t="e">
        <f aca="false">IF(AO7="",NA(),AO7)</f>
        <v>#N/A</v>
      </c>
      <c r="AP6" s="51" t="e">
        <f aca="false">IF(AP7="",NA(),AP7)</f>
        <v>#N/A</v>
      </c>
      <c r="AQ6" s="51" t="e">
        <f aca="false">IF(AQ7="",NA(),AQ7)</f>
        <v>#N/A</v>
      </c>
      <c r="AR6" s="51" t="e">
        <f aca="false">IF(AR7="",NA(),AR7)</f>
        <v>#N/A</v>
      </c>
      <c r="AS6" s="51" t="e">
        <f aca="false">IF(AS7="",NA(),AS7)</f>
        <v>#N/A</v>
      </c>
      <c r="AT6" s="51" t="str">
        <f aca="false">IF(AT7="","",IF(AT7="-","【-】","【"&amp;SUBSTITUTE(TEXT(AT7,"#,##0.00"),"-","△")&amp;"】"))</f>
        <v/>
      </c>
      <c r="AU6" s="51" t="e">
        <f aca="false">IF(AU7="",NA(),AU7)</f>
        <v>#N/A</v>
      </c>
      <c r="AV6" s="51" t="e">
        <f aca="false">IF(AV7="",NA(),AV7)</f>
        <v>#N/A</v>
      </c>
      <c r="AW6" s="51" t="e">
        <f aca="false">IF(AW7="",NA(),AW7)</f>
        <v>#N/A</v>
      </c>
      <c r="AX6" s="51" t="e">
        <f aca="false">IF(AX7="",NA(),AX7)</f>
        <v>#N/A</v>
      </c>
      <c r="AY6" s="51" t="e">
        <f aca="false">IF(AY7="",NA(),AY7)</f>
        <v>#N/A</v>
      </c>
      <c r="AZ6" s="51" t="e">
        <f aca="false">IF(AZ7="",NA(),AZ7)</f>
        <v>#N/A</v>
      </c>
      <c r="BA6" s="51" t="e">
        <f aca="false">IF(BA7="",NA(),BA7)</f>
        <v>#N/A</v>
      </c>
      <c r="BB6" s="51" t="e">
        <f aca="false">IF(BB7="",NA(),BB7)</f>
        <v>#N/A</v>
      </c>
      <c r="BC6" s="51" t="e">
        <f aca="false">IF(BC7="",NA(),BC7)</f>
        <v>#N/A</v>
      </c>
      <c r="BD6" s="51" t="e">
        <f aca="false">IF(BD7="",NA(),BD7)</f>
        <v>#N/A</v>
      </c>
      <c r="BE6" s="51" t="str">
        <f aca="false">IF(BE7="","",IF(BE7="-","【-】","【"&amp;SUBSTITUTE(TEXT(BE7,"#,##0.00"),"-","△")&amp;"】"))</f>
        <v/>
      </c>
      <c r="BF6" s="52" t="n">
        <f aca="false">IF(BF7="",NA(),BF7)</f>
        <v>753.09</v>
      </c>
      <c r="BG6" s="52" t="n">
        <f aca="false">IF(BG7="",NA(),BG7)</f>
        <v>829.27</v>
      </c>
      <c r="BH6" s="52" t="n">
        <f aca="false">IF(BH7="",NA(),BH7)</f>
        <v>1402.07</v>
      </c>
      <c r="BI6" s="52" t="n">
        <f aca="false">IF(BI7="",NA(),BI7)</f>
        <v>1330.94</v>
      </c>
      <c r="BJ6" s="52" t="n">
        <f aca="false">IF(BJ7="",NA(),BJ7)</f>
        <v>1303.43</v>
      </c>
      <c r="BK6" s="52" t="n">
        <f aca="false">IF(BK7="",NA(),BK7)</f>
        <v>1136.5</v>
      </c>
      <c r="BL6" s="52" t="n">
        <f aca="false">IF(BL7="",NA(),BL7)</f>
        <v>1118.56</v>
      </c>
      <c r="BM6" s="52" t="n">
        <f aca="false">IF(BM7="",NA(),BM7)</f>
        <v>1111.31</v>
      </c>
      <c r="BN6" s="52" t="n">
        <f aca="false">IF(BN7="",NA(),BN7)</f>
        <v>966.33</v>
      </c>
      <c r="BO6" s="52" t="n">
        <f aca="false">IF(BO7="",NA(),BO7)</f>
        <v>958.81</v>
      </c>
      <c r="BP6" s="51" t="str">
        <f aca="false">IF(BP7="","",IF(BP7="-","【-】","【"&amp;SUBSTITUTE(TEXT(BP7,"#,##0.00"),"-","△")&amp;"】"))</f>
        <v>【682.78】</v>
      </c>
      <c r="BQ6" s="52" t="n">
        <f aca="false">IF(BQ7="",NA(),BQ7)</f>
        <v>95.51</v>
      </c>
      <c r="BR6" s="52" t="n">
        <f aca="false">IF(BR7="",NA(),BR7)</f>
        <v>95.86</v>
      </c>
      <c r="BS6" s="52" t="n">
        <f aca="false">IF(BS7="",NA(),BS7)</f>
        <v>70.86</v>
      </c>
      <c r="BT6" s="52" t="n">
        <f aca="false">IF(BT7="",NA(),BT7)</f>
        <v>70.71</v>
      </c>
      <c r="BU6" s="52" t="n">
        <f aca="false">IF(BU7="",NA(),BU7)</f>
        <v>71.96</v>
      </c>
      <c r="BV6" s="52" t="n">
        <f aca="false">IF(BV7="",NA(),BV7)</f>
        <v>71.65</v>
      </c>
      <c r="BW6" s="52" t="n">
        <f aca="false">IF(BW7="",NA(),BW7)</f>
        <v>72.33</v>
      </c>
      <c r="BX6" s="52" t="n">
        <f aca="false">IF(BX7="",NA(),BX7)</f>
        <v>75.54</v>
      </c>
      <c r="BY6" s="52" t="n">
        <f aca="false">IF(BY7="",NA(),BY7)</f>
        <v>81.74</v>
      </c>
      <c r="BZ6" s="52" t="n">
        <f aca="false">IF(BZ7="",NA(),BZ7)</f>
        <v>82.88</v>
      </c>
      <c r="CA6" s="51" t="str">
        <f aca="false">IF(CA7="","",IF(CA7="-","【-】","【"&amp;SUBSTITUTE(TEXT(CA7,"#,##0.00"),"-","△")&amp;"】"))</f>
        <v>【100.91】</v>
      </c>
      <c r="CB6" s="52" t="n">
        <f aca="false">IF(CB7="",NA(),CB7)</f>
        <v>110.69</v>
      </c>
      <c r="CC6" s="52" t="n">
        <f aca="false">IF(CC7="",NA(),CC7)</f>
        <v>109.87</v>
      </c>
      <c r="CD6" s="52" t="n">
        <f aca="false">IF(CD7="",NA(),CD7)</f>
        <v>150</v>
      </c>
      <c r="CE6" s="52" t="n">
        <f aca="false">IF(CE7="",NA(),CE7)</f>
        <v>150</v>
      </c>
      <c r="CF6" s="52" t="n">
        <f aca="false">IF(CF7="",NA(),CF7)</f>
        <v>150</v>
      </c>
      <c r="CG6" s="52" t="n">
        <f aca="false">IF(CG7="",NA(),CG7)</f>
        <v>217.82</v>
      </c>
      <c r="CH6" s="52" t="n">
        <f aca="false">IF(CH7="",NA(),CH7)</f>
        <v>215.28</v>
      </c>
      <c r="CI6" s="52" t="n">
        <f aca="false">IF(CI7="",NA(),CI7)</f>
        <v>207.96</v>
      </c>
      <c r="CJ6" s="52" t="n">
        <f aca="false">IF(CJ7="",NA(),CJ7)</f>
        <v>194.31</v>
      </c>
      <c r="CK6" s="52" t="n">
        <f aca="false">IF(CK7="",NA(),CK7)</f>
        <v>190.99</v>
      </c>
      <c r="CL6" s="51" t="str">
        <f aca="false">IF(CL7="","",IF(CL7="-","【-】","【"&amp;SUBSTITUTE(TEXT(CL7,"#,##0.00"),"-","△")&amp;"】"))</f>
        <v>【136.86】</v>
      </c>
      <c r="CM6" s="52" t="str">
        <f aca="false">IF(CM7="",NA(),CM7)</f>
        <v>-</v>
      </c>
      <c r="CN6" s="52" t="str">
        <f aca="false">IF(CN7="",NA(),CN7)</f>
        <v>-</v>
      </c>
      <c r="CO6" s="52" t="str">
        <f aca="false">IF(CO7="",NA(),CO7)</f>
        <v>-</v>
      </c>
      <c r="CP6" s="52" t="str">
        <f aca="false">IF(CP7="",NA(),CP7)</f>
        <v>-</v>
      </c>
      <c r="CQ6" s="52" t="str">
        <f aca="false">IF(CQ7="",NA(),CQ7)</f>
        <v>-</v>
      </c>
      <c r="CR6" s="52" t="n">
        <f aca="false">IF(CR7="",NA(),CR7)</f>
        <v>54.44</v>
      </c>
      <c r="CS6" s="52" t="n">
        <f aca="false">IF(CS7="",NA(),CS7)</f>
        <v>54.67</v>
      </c>
      <c r="CT6" s="52" t="n">
        <f aca="false">IF(CT7="",NA(),CT7)</f>
        <v>53.51</v>
      </c>
      <c r="CU6" s="52" t="n">
        <f aca="false">IF(CU7="",NA(),CU7)</f>
        <v>53.5</v>
      </c>
      <c r="CV6" s="52" t="n">
        <f aca="false">IF(CV7="",NA(),CV7)</f>
        <v>52.58</v>
      </c>
      <c r="CW6" s="51" t="str">
        <f aca="false">IF(CW7="","",IF(CW7="-","【-】","【"&amp;SUBSTITUTE(TEXT(CW7,"#,##0.00"),"-","△")&amp;"】"))</f>
        <v>【58.98】</v>
      </c>
      <c r="CX6" s="52" t="n">
        <f aca="false">IF(CX7="",NA(),CX7)</f>
        <v>95.5</v>
      </c>
      <c r="CY6" s="52" t="n">
        <f aca="false">IF(CY7="",NA(),CY7)</f>
        <v>96.21</v>
      </c>
      <c r="CZ6" s="52" t="n">
        <f aca="false">IF(CZ7="",NA(),CZ7)</f>
        <v>95.96</v>
      </c>
      <c r="DA6" s="52" t="n">
        <f aca="false">IF(DA7="",NA(),DA7)</f>
        <v>95.53</v>
      </c>
      <c r="DB6" s="52" t="n">
        <f aca="false">IF(DB7="",NA(),DB7)</f>
        <v>96.43</v>
      </c>
      <c r="DC6" s="52" t="n">
        <f aca="false">IF(DC7="",NA(),DC7)</f>
        <v>84.2</v>
      </c>
      <c r="DD6" s="52" t="n">
        <f aca="false">IF(DD7="",NA(),DD7)</f>
        <v>83.8</v>
      </c>
      <c r="DE6" s="52" t="n">
        <f aca="false">IF(DE7="",NA(),DE7)</f>
        <v>83.91</v>
      </c>
      <c r="DF6" s="52" t="n">
        <f aca="false">IF(DF7="",NA(),DF7)</f>
        <v>83.51</v>
      </c>
      <c r="DG6" s="52" t="n">
        <f aca="false">IF(DG7="",NA(),DG7)</f>
        <v>83.02</v>
      </c>
      <c r="DH6" s="51" t="str">
        <f aca="false">IF(DH7="","",IF(DH7="-","【-】","【"&amp;SUBSTITUTE(TEXT(DH7,"#,##0.00"),"-","△")&amp;"】"))</f>
        <v>【95.20】</v>
      </c>
      <c r="DI6" s="51" t="e">
        <f aca="false">IF(DI7="",NA(),DI7)</f>
        <v>#N/A</v>
      </c>
      <c r="DJ6" s="51" t="e">
        <f aca="false">IF(DJ7="",NA(),DJ7)</f>
        <v>#N/A</v>
      </c>
      <c r="DK6" s="51" t="e">
        <f aca="false">IF(DK7="",NA(),DK7)</f>
        <v>#N/A</v>
      </c>
      <c r="DL6" s="51" t="e">
        <f aca="false">IF(DL7="",NA(),DL7)</f>
        <v>#N/A</v>
      </c>
      <c r="DM6" s="51" t="e">
        <f aca="false">IF(DM7="",NA(),DM7)</f>
        <v>#N/A</v>
      </c>
      <c r="DN6" s="51" t="e">
        <f aca="false">IF(DN7="",NA(),DN7)</f>
        <v>#N/A</v>
      </c>
      <c r="DO6" s="51" t="e">
        <f aca="false">IF(DO7="",NA(),DO7)</f>
        <v>#N/A</v>
      </c>
      <c r="DP6" s="51" t="e">
        <f aca="false">IF(DP7="",NA(),DP7)</f>
        <v>#N/A</v>
      </c>
      <c r="DQ6" s="51" t="e">
        <f aca="false">IF(DQ7="",NA(),DQ7)</f>
        <v>#N/A</v>
      </c>
      <c r="DR6" s="51" t="e">
        <f aca="false">IF(DR7="",NA(),DR7)</f>
        <v>#N/A</v>
      </c>
      <c r="DS6" s="51" t="str">
        <f aca="false">IF(DS7="","",IF(DS7="-","【-】","【"&amp;SUBSTITUTE(TEXT(DS7,"#,##0.00"),"-","△")&amp;"】"))</f>
        <v/>
      </c>
      <c r="DT6" s="51" t="e">
        <f aca="false">IF(DT7="",NA(),DT7)</f>
        <v>#N/A</v>
      </c>
      <c r="DU6" s="51" t="e">
        <f aca="false">IF(DU7="",NA(),DU7)</f>
        <v>#N/A</v>
      </c>
      <c r="DV6" s="51" t="e">
        <f aca="false">IF(DV7="",NA(),DV7)</f>
        <v>#N/A</v>
      </c>
      <c r="DW6" s="51" t="e">
        <f aca="false">IF(DW7="",NA(),DW7)</f>
        <v>#N/A</v>
      </c>
      <c r="DX6" s="51" t="e">
        <f aca="false">IF(DX7="",NA(),DX7)</f>
        <v>#N/A</v>
      </c>
      <c r="DY6" s="51" t="e">
        <f aca="false">IF(DY7="",NA(),DY7)</f>
        <v>#N/A</v>
      </c>
      <c r="DZ6" s="51" t="e">
        <f aca="false">IF(DZ7="",NA(),DZ7)</f>
        <v>#N/A</v>
      </c>
      <c r="EA6" s="51" t="e">
        <f aca="false">IF(EA7="",NA(),EA7)</f>
        <v>#N/A</v>
      </c>
      <c r="EB6" s="51" t="e">
        <f aca="false">IF(EB7="",NA(),EB7)</f>
        <v>#N/A</v>
      </c>
      <c r="EC6" s="51" t="e">
        <f aca="false">IF(EC7="",NA(),EC7)</f>
        <v>#N/A</v>
      </c>
      <c r="ED6" s="51" t="str">
        <f aca="false">IF(ED7="","",IF(ED7="-","【-】","【"&amp;SUBSTITUTE(TEXT(ED7,"#,##0.00"),"-","△")&amp;"】"))</f>
        <v/>
      </c>
      <c r="EE6" s="51" t="n">
        <f aca="false">IF(EE7="",NA(),EE7)</f>
        <v>0</v>
      </c>
      <c r="EF6" s="52" t="n">
        <f aca="false">IF(EF7="",NA(),EF7)</f>
        <v>0.37</v>
      </c>
      <c r="EG6" s="52" t="n">
        <f aca="false">IF(EG7="",NA(),EG7)</f>
        <v>0.73</v>
      </c>
      <c r="EH6" s="52" t="n">
        <f aca="false">IF(EH7="",NA(),EH7)</f>
        <v>0.96</v>
      </c>
      <c r="EI6" s="52" t="n">
        <f aca="false">IF(EI7="",NA(),EI7)</f>
        <v>1.29</v>
      </c>
      <c r="EJ6" s="52" t="n">
        <f aca="false">IF(EJ7="",NA(),EJ7)</f>
        <v>0.04</v>
      </c>
      <c r="EK6" s="52" t="n">
        <f aca="false">IF(EK7="",NA(),EK7)</f>
        <v>0.11</v>
      </c>
      <c r="EL6" s="52" t="n">
        <f aca="false">IF(EL7="",NA(),EL7)</f>
        <v>0.15</v>
      </c>
      <c r="EM6" s="52" t="n">
        <f aca="false">IF(EM7="",NA(),EM7)</f>
        <v>0.16</v>
      </c>
      <c r="EN6" s="52" t="n">
        <f aca="false">IF(EN7="",NA(),EN7)</f>
        <v>0.13</v>
      </c>
      <c r="EO6" s="51" t="str">
        <f aca="false">IF(EO7="","",IF(EO7="-","【-】","【"&amp;SUBSTITUTE(TEXT(EO7,"#,##0.00"),"-","△")&amp;"】"))</f>
        <v>【0.23】</v>
      </c>
    </row>
    <row r="7" s="53" customFormat="true" ht="13.5" hidden="false" customHeight="false" outlineLevel="0" collapsed="false">
      <c r="A7" s="43"/>
      <c r="B7" s="54" t="n">
        <v>2018</v>
      </c>
      <c r="C7" s="54" t="n">
        <v>273821</v>
      </c>
      <c r="D7" s="54" t="n">
        <v>47</v>
      </c>
      <c r="E7" s="54" t="n">
        <v>17</v>
      </c>
      <c r="F7" s="54" t="n">
        <v>1</v>
      </c>
      <c r="G7" s="54" t="n">
        <v>0</v>
      </c>
      <c r="H7" s="54" t="s">
        <v>97</v>
      </c>
      <c r="I7" s="54" t="s">
        <v>98</v>
      </c>
      <c r="J7" s="54" t="s">
        <v>99</v>
      </c>
      <c r="K7" s="54" t="s">
        <v>100</v>
      </c>
      <c r="L7" s="54" t="s">
        <v>101</v>
      </c>
      <c r="M7" s="54" t="s">
        <v>102</v>
      </c>
      <c r="N7" s="55" t="s">
        <v>46</v>
      </c>
      <c r="O7" s="55" t="s">
        <v>103</v>
      </c>
      <c r="P7" s="55" t="n">
        <v>82.74</v>
      </c>
      <c r="Q7" s="55" t="n">
        <v>96.88</v>
      </c>
      <c r="R7" s="55" t="n">
        <v>1792</v>
      </c>
      <c r="S7" s="55" t="n">
        <v>15635</v>
      </c>
      <c r="T7" s="55" t="n">
        <v>25.26</v>
      </c>
      <c r="U7" s="55" t="n">
        <v>618.96</v>
      </c>
      <c r="V7" s="55" t="n">
        <v>12887</v>
      </c>
      <c r="W7" s="55" t="n">
        <v>3.31</v>
      </c>
      <c r="X7" s="55" t="n">
        <v>3893.35</v>
      </c>
      <c r="Y7" s="55" t="n">
        <v>78.91</v>
      </c>
      <c r="Z7" s="55" t="n">
        <v>78.59</v>
      </c>
      <c r="AA7" s="55" t="n">
        <v>61.16</v>
      </c>
      <c r="AB7" s="55" t="n">
        <v>61.02</v>
      </c>
      <c r="AC7" s="55" t="n">
        <v>62.7</v>
      </c>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t="n">
        <v>753.09</v>
      </c>
      <c r="BG7" s="55" t="n">
        <v>829.27</v>
      </c>
      <c r="BH7" s="55" t="n">
        <v>1402.07</v>
      </c>
      <c r="BI7" s="55" t="n">
        <v>1330.94</v>
      </c>
      <c r="BJ7" s="55" t="n">
        <v>1303.43</v>
      </c>
      <c r="BK7" s="55" t="n">
        <v>1136.5</v>
      </c>
      <c r="BL7" s="55" t="n">
        <v>1118.56</v>
      </c>
      <c r="BM7" s="55" t="n">
        <v>1111.31</v>
      </c>
      <c r="BN7" s="55" t="n">
        <v>966.33</v>
      </c>
      <c r="BO7" s="55" t="n">
        <v>958.81</v>
      </c>
      <c r="BP7" s="55" t="n">
        <v>682.78</v>
      </c>
      <c r="BQ7" s="55" t="n">
        <v>95.51</v>
      </c>
      <c r="BR7" s="55" t="n">
        <v>95.86</v>
      </c>
      <c r="BS7" s="55" t="n">
        <v>70.86</v>
      </c>
      <c r="BT7" s="55" t="n">
        <v>70.71</v>
      </c>
      <c r="BU7" s="55" t="n">
        <v>71.96</v>
      </c>
      <c r="BV7" s="55" t="n">
        <v>71.65</v>
      </c>
      <c r="BW7" s="55" t="n">
        <v>72.33</v>
      </c>
      <c r="BX7" s="55" t="n">
        <v>75.54</v>
      </c>
      <c r="BY7" s="55" t="n">
        <v>81.74</v>
      </c>
      <c r="BZ7" s="55" t="n">
        <v>82.88</v>
      </c>
      <c r="CA7" s="55" t="n">
        <v>100.91</v>
      </c>
      <c r="CB7" s="55" t="n">
        <v>110.69</v>
      </c>
      <c r="CC7" s="55" t="n">
        <v>109.87</v>
      </c>
      <c r="CD7" s="55" t="n">
        <v>150</v>
      </c>
      <c r="CE7" s="55" t="n">
        <v>150</v>
      </c>
      <c r="CF7" s="55" t="n">
        <v>150</v>
      </c>
      <c r="CG7" s="55" t="n">
        <v>217.82</v>
      </c>
      <c r="CH7" s="55" t="n">
        <v>215.28</v>
      </c>
      <c r="CI7" s="55" t="n">
        <v>207.96</v>
      </c>
      <c r="CJ7" s="55" t="n">
        <v>194.31</v>
      </c>
      <c r="CK7" s="55" t="n">
        <v>190.99</v>
      </c>
      <c r="CL7" s="55" t="n">
        <v>136.86</v>
      </c>
      <c r="CM7" s="55" t="s">
        <v>46</v>
      </c>
      <c r="CN7" s="55" t="s">
        <v>46</v>
      </c>
      <c r="CO7" s="55" t="s">
        <v>46</v>
      </c>
      <c r="CP7" s="55" t="s">
        <v>46</v>
      </c>
      <c r="CQ7" s="55" t="s">
        <v>46</v>
      </c>
      <c r="CR7" s="55" t="n">
        <v>54.44</v>
      </c>
      <c r="CS7" s="55" t="n">
        <v>54.67</v>
      </c>
      <c r="CT7" s="55" t="n">
        <v>53.51</v>
      </c>
      <c r="CU7" s="55" t="n">
        <v>53.5</v>
      </c>
      <c r="CV7" s="55" t="n">
        <v>52.58</v>
      </c>
      <c r="CW7" s="55" t="n">
        <v>58.98</v>
      </c>
      <c r="CX7" s="55" t="n">
        <v>95.5</v>
      </c>
      <c r="CY7" s="55" t="n">
        <v>96.21</v>
      </c>
      <c r="CZ7" s="55" t="n">
        <v>95.96</v>
      </c>
      <c r="DA7" s="55" t="n">
        <v>95.53</v>
      </c>
      <c r="DB7" s="55" t="n">
        <v>96.43</v>
      </c>
      <c r="DC7" s="55" t="n">
        <v>84.2</v>
      </c>
      <c r="DD7" s="55" t="n">
        <v>83.8</v>
      </c>
      <c r="DE7" s="55" t="n">
        <v>83.91</v>
      </c>
      <c r="DF7" s="55" t="n">
        <v>83.51</v>
      </c>
      <c r="DG7" s="55" t="n">
        <v>83.02</v>
      </c>
      <c r="DH7" s="55" t="n">
        <v>95.2</v>
      </c>
      <c r="DI7" s="55"/>
      <c r="DJ7" s="55"/>
      <c r="DK7" s="55"/>
      <c r="DL7" s="55"/>
      <c r="DM7" s="55"/>
      <c r="DN7" s="55"/>
      <c r="DO7" s="55"/>
      <c r="DP7" s="55"/>
      <c r="DQ7" s="55"/>
      <c r="DR7" s="55"/>
      <c r="DS7" s="55"/>
      <c r="DT7" s="55"/>
      <c r="DU7" s="55"/>
      <c r="DV7" s="55"/>
      <c r="DW7" s="55"/>
      <c r="DX7" s="55"/>
      <c r="DY7" s="55"/>
      <c r="DZ7" s="55"/>
      <c r="EA7" s="55"/>
      <c r="EB7" s="55"/>
      <c r="EC7" s="55"/>
      <c r="ED7" s="55"/>
      <c r="EE7" s="55" t="n">
        <v>0</v>
      </c>
      <c r="EF7" s="55" t="n">
        <v>0.37</v>
      </c>
      <c r="EG7" s="55" t="n">
        <v>0.73</v>
      </c>
      <c r="EH7" s="55" t="n">
        <v>0.96</v>
      </c>
      <c r="EI7" s="55" t="n">
        <v>1.29</v>
      </c>
      <c r="EJ7" s="55" t="n">
        <v>0.04</v>
      </c>
      <c r="EK7" s="55" t="n">
        <v>0.11</v>
      </c>
      <c r="EL7" s="55" t="n">
        <v>0.15</v>
      </c>
      <c r="EM7" s="55" t="n">
        <v>0.16</v>
      </c>
      <c r="EN7" s="55" t="n">
        <v>0.13</v>
      </c>
      <c r="EO7" s="55" t="n">
        <v>0.23</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row>
    <row r="9" customFormat="false" ht="13.5" hidden="false" customHeight="false" outlineLevel="0" collapsed="false">
      <c r="A9" s="57"/>
      <c r="B9" s="57" t="s">
        <v>104</v>
      </c>
      <c r="C9" s="57" t="s">
        <v>105</v>
      </c>
      <c r="D9" s="57" t="s">
        <v>106</v>
      </c>
      <c r="E9" s="57" t="s">
        <v>107</v>
      </c>
      <c r="F9" s="57" t="s">
        <v>108</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50</v>
      </c>
      <c r="B10" s="58" t="n">
        <f aca="false">DATEVALUE($B$6-4&amp;"年1月1日")</f>
        <v>41640</v>
      </c>
      <c r="C10" s="58" t="n">
        <f aca="false">DATEVALUE($B$6-3&amp;"年1月1日")</f>
        <v>42005</v>
      </c>
      <c r="D10" s="58" t="n">
        <f aca="false">DATEVALUE($B$6-2&amp;"年1月1日")</f>
        <v>42370</v>
      </c>
      <c r="E10" s="58" t="n">
        <f aca="false">DATEVALUE($B$6-1&amp;"年1月1日")</f>
        <v>42736</v>
      </c>
      <c r="F10" s="58" t="n">
        <f aca="false">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LibreOffice/5.3.0.3$Windows_x86 LibreOffice_project/7074905676c47b82bbcfbea1aeefc84afe1c50e1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2020-03-02T14:44:01Z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