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<sst xmlns="http://schemas.openxmlformats.org/spreadsheetml/2006/main" count="233" uniqueCount="109">
  <si>
    <t xml:space="preserve">経営比較分析表（平成30年度決算）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</si>
  <si>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</si>
  <si>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</si>
  <si>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</si>
  <si>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</si>
  <si>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</si>
  <si>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</si>
  <si>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</si>
  <si>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</si>
  <si>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</si>
  <si>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</si>
  <si>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</si>
  <si>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</si>
  <si>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</si>
  <si>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</si>
  <si>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</si>
  <si>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</si>
  <si>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</si>
  <si>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</si>
  <si>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</si>
  <si>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</si>
  <si>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</si>
  <si>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</si>
  <si>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平成30年度全国平均</t>
  </si>
  <si>
    <t xml:space="preserve">分析欄</t>
  </si>
  <si>
    <t xml:space="preserve">1. 経営の健全性・効率性</t>
  </si>
  <si>
    <t xml:space="preserve">1. 経営の健全性・効率性について</t>
  </si>
  <si>
    <r>
      <rPr>
        <sz val="11"/>
        <rFont val="ＭＳ ゴシック"/>
        <family val="3"/>
        <charset val="128"/>
      </rPr>
      <t xml:space="preserve">・収益的収支比率は、総収益に係る他会計負担金及び資本費が増となり、維持管理費が減となった為、若</t>
    </r>
    <r>
      <rPr>
        <sz val="11"/>
        <color rgb="FF000000"/>
        <rFont val="ＭＳ ゴシック"/>
        <family val="3"/>
        <charset val="128"/>
      </rPr>
      <t xml:space="preserve">干ではあるものの前年度より増加している。なお、下水道事業の性質上、多額となる投資の世代間公平を図るため、資本費平準化債を発行している。　　　　　　　　　　　　・企業債残高対事業規模比率は、一般会計負担の額が増となり、類似団体平均値は下回っている。汚水面整備の概成後は企業債発行が抑制されるため、企業債残高対事業規模比率は下がる傾向となる見込みである。
・経費回収率は、維持管理費が減となったが資本費が増となった為、横ばいとなり昨年同様に類似団体平均値を下回っている。今後は、修繕費の増により維持管理の上昇が見込まれる。　・汚水処理原価は、本町の下水道は独自の終末処理場を持たない流域関連公共下水道の為、類似団体平均値と比較すると低い値となっている。　　　　　                            ・水洗化率は、グラフでは94.03％となっているが、精査した結果、本来の値は89.11％である。供用開始区域における水洗化の促進により上昇傾向が見込まれ、類似団体平均値と比較しても高い値となっている。</t>
    </r>
  </si>
  <si>
    <t xml:space="preserve">2. 老朽化の状況について</t>
  </si>
  <si>
    <t xml:space="preserve">　本町の特定環境保全公共下水道は、平成9年度から供用開始され、約20年が経過している。管渠については、法定耐用年数が経過するまで時間がある（約30年後に全体の1割が法定耐用年数を超える）ため、類似団体平均値と比較すると管渠改善率は低い状況にある。</t>
  </si>
  <si>
    <t xml:space="preserve">2. 老朽化の状況</t>
  </si>
  <si>
    <t xml:space="preserve">全体総括</t>
  </si>
  <si>
    <r>
      <rPr>
        <sz val="11"/>
        <rFont val="ＭＳ ゴシック"/>
        <family val="3"/>
        <charset val="128"/>
      </rPr>
      <t xml:space="preserve">　本町の特定環境保全公共下水道の経営は、類似団体平均値と比較して汚水原価は低く、水洗化率は高い状況にあるが、経費回収率は低い状況にある。企業債残高対事業規模比率は汚水面整備が概成しているため、今後は下がる傾向となる</t>
    </r>
    <r>
      <rPr>
        <sz val="11"/>
        <color rgb="FF000000"/>
        <rFont val="ＭＳ ゴシック"/>
        <family val="3"/>
        <charset val="128"/>
      </rPr>
      <t xml:space="preserve">見込みである。</t>
    </r>
    <r>
      <rPr>
        <sz val="11"/>
        <rFont val="ＭＳ ゴシック"/>
        <family val="3"/>
        <charset val="128"/>
      </rPr>
      <t xml:space="preserve">今後はストックマネジメント計画を策定し、計画的な更新を行っていき、経営戦略についても令和2年度までに策定を行う予定である。</t>
    </r>
  </si>
  <si>
    <t xml:space="preserve">※　法適用企業と類似団体区分が同じため、収益的収支比率の類似団体平均等を表示していません。</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</si>
  <si>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</si>
  <si>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</si>
  <si>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</si>
  <si>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</si>
  <si>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</si>
  <si>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</si>
  <si>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</si>
  <si>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</si>
  <si>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</si>
  <si>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</si>
  <si>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</si>
  <si>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</si>
  <si>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t>
  </si>
  <si>
    <t xml:space="preserve">下水道事業(法非適用)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</si>
  <si>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</si>
  <si>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</si>
  <si>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</si>
  <si>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</si>
  <si>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</si>
  <si>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</si>
  <si>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</si>
  <si>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</si>
  <si>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</si>
  <si>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</si>
  <si>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</si>
  <si>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</si>
  <si>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</si>
  <si>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</si>
  <si>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</si>
  <si>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</si>
  <si>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</si>
  <si>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</si>
  <si>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</si>
  <si>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</si>
  <si>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</si>
  <si>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</si>
  <si>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</si>
  <si>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</si>
  <si>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</si>
  <si>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</si>
  <si>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</si>
  <si>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</si>
  <si>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</si>
  <si>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</si>
  <si>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</si>
  <si>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</si>
  <si>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</si>
  <si>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</si>
  <si>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</si>
  <si>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</si>
  <si>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</si>
  <si>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</si>
  <si>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</si>
  <si>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</si>
  <si>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</si>
  <si>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</si>
  <si>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</si>
  <si>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</si>
  <si>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</si>
  <si>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</si>
  <si>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</si>
  <si>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</si>
  <si>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</si>
  <si>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大阪府　河南町</t>
  </si>
  <si>
    <t xml:space="preserve">法非適用</t>
  </si>
  <si>
    <t xml:space="preserve">下水道事業</t>
  </si>
  <si>
    <t xml:space="preserve">特定環境保全公共下水道</t>
  </si>
  <si>
    <t xml:space="preserve">D2</t>
  </si>
  <si>
    <t xml:space="preserve">非設置</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</si>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</sst>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_);[RED]\(0.00\)"/>
    <numFmt numFmtId="171" formatCode="GE"/>
  </numFmts>
  <fonts count="26">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333333"/>
      <name val="ＭＳ Ｐゴシック"/>
      <family val="2"/>
      <charset val="128"/>
    </font>
    <font>
      <sz val="11"/>
      <color rgb="FF808080"/>
      <name val="ＭＳ Ｐゴシック"/>
      <family val="2"/>
      <charset val="128"/>
    </font>
    <font>
      <sz val="11"/>
      <color rgb="FF006600"/>
      <name val="ＭＳ Ｐゴシック"/>
      <family val="2"/>
      <charset val="128"/>
    </font>
    <font>
      <sz val="11"/>
      <color rgb="FF996600"/>
      <name val="ＭＳ Ｐゴシック"/>
      <family val="2"/>
      <charset val="128"/>
    </font>
    <font>
      <sz val="11"/>
      <color rgb="FFCC0000"/>
      <name val="ＭＳ Ｐゴシック"/>
      <family val="2"/>
      <charset val="128"/>
    </font>
    <font>
      <sz val="11"/>
      <color rgb="FFFFFFFF"/>
      <name val="ＭＳ Ｐゴシック"/>
      <family val="2"/>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11"/>
      <name val="ＭＳ ゴシック"/>
      <family val="3"/>
      <charset val="128"/>
    </font>
    <font>
      <sz val="9"/>
      <color rgb="FF000000"/>
      <name val="ＭＳ ゴシック"/>
      <family val="3"/>
      <charset val="128"/>
    </font>
    <font>
      <b val="true"/>
      <sz val="9"/>
      <color rgb="FF000000"/>
      <name val="ＭＳ ゴシック"/>
      <family val="3"/>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ゴシック"/>
      <family val="5"/>
      <charset val="128"/>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FCD5B4"/>
      </patternFill>
    </fill>
    <fill>
      <patternFill patternType="solid">
        <fgColor rgb="FFCC0000"/>
        <bgColor rgb="FF800000"/>
      </patternFill>
    </fill>
    <fill>
      <patternFill patternType="solid">
        <fgColor rgb="FF000000"/>
        <bgColor rgb="FF003300"/>
      </patternFill>
    </fill>
    <fill>
      <patternFill patternType="solid">
        <fgColor rgb="FF808080"/>
        <bgColor rgb="FF8B8B8B"/>
      </patternFill>
    </fill>
    <fill>
      <patternFill patternType="solid">
        <fgColor rgb="FFDDDDDD"/>
        <bgColor rgb="FFC5E0B4"/>
      </patternFill>
    </fill>
    <fill>
      <patternFill patternType="solid">
        <fgColor rgb="FFFCD5B4"/>
        <bgColor rgb="FFFFCCCC"/>
      </patternFill>
    </fill>
    <fill>
      <patternFill patternType="solid">
        <fgColor rgb="FFFFFF00"/>
        <bgColor rgb="FFFFFF00"/>
      </patternFill>
    </fill>
    <fill>
      <patternFill patternType="solid">
        <fgColor rgb="FFC5E0B4"/>
        <bgColor rgb="FFDDDDDD"/>
      </patternFill>
    </fill>
  </fills>
  <borders count="1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37">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4" fillId="2" borderId="1" applyFont="true" applyBorder="true" applyAlignment="true" applyProtection="false">
      <alignment horizontal="general" vertical="center" textRotation="0" wrapText="false" indent="0" shrinkToFit="false"/>
    </xf>
    <xf numFmtId="164" fontId="5"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6" fillId="3" borderId="0" applyFont="true" applyBorder="false" applyAlignment="true" applyProtection="false">
      <alignment horizontal="general" vertical="center" textRotation="0" wrapText="false" indent="0" shrinkToFit="false"/>
    </xf>
    <xf numFmtId="164" fontId="7" fillId="2" borderId="0" applyFont="true" applyBorder="false" applyAlignment="true" applyProtection="false">
      <alignment horizontal="general" vertical="center" textRotation="0" wrapText="false" indent="0" shrinkToFit="false"/>
    </xf>
    <xf numFmtId="164" fontId="8" fillId="4" borderId="0" applyFont="true" applyBorder="false" applyAlignment="true" applyProtection="false">
      <alignment horizontal="general" vertical="center" textRotation="0" wrapText="false" indent="0" shrinkToFit="false"/>
    </xf>
    <xf numFmtId="164" fontId="8" fillId="0" borderId="0" applyFont="true" applyBorder="false" applyAlignment="true" applyProtection="false">
      <alignment horizontal="general" vertical="center" textRotation="0" wrapText="false" indent="0" shrinkToFit="false"/>
    </xf>
    <xf numFmtId="164" fontId="9" fillId="5"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9" fillId="6" borderId="0" applyFont="true" applyBorder="false" applyAlignment="true" applyProtection="false">
      <alignment horizontal="general" vertical="center" textRotation="0" wrapText="false" indent="0" shrinkToFit="false"/>
    </xf>
    <xf numFmtId="164" fontId="9" fillId="7"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true">
      <alignment horizontal="left" vertical="center" textRotation="0" wrapText="false" indent="0" shrinkToFit="false"/>
      <protection locked="true" hidden="true"/>
    </xf>
    <xf numFmtId="164" fontId="10" fillId="9" borderId="3"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4" fontId="14" fillId="0" borderId="6" xfId="0" applyFont="true" applyBorder="true" applyAlignment="true" applyProtection="false">
      <alignment horizontal="general" vertical="center" textRotation="0" wrapText="false" indent="0" shrinkToFit="false"/>
      <protection locked="true" hidden="false"/>
    </xf>
    <xf numFmtId="164" fontId="11" fillId="0" borderId="3" xfId="0" applyFont="true" applyBorder="true" applyAlignment="true" applyProtection="true">
      <alignment horizontal="center" vertical="center" textRotation="0" wrapText="false" indent="0" shrinkToFit="false"/>
      <protection locked="true" hidden="true"/>
    </xf>
    <xf numFmtId="164" fontId="11" fillId="0" borderId="3" xfId="0" applyFont="true" applyBorder="true" applyAlignment="true" applyProtection="true">
      <alignment horizontal="center" vertical="center" textRotation="0" wrapText="false" indent="0" shrinkToFit="true"/>
      <protection locked="true" hidden="true"/>
    </xf>
    <xf numFmtId="166" fontId="11" fillId="0" borderId="3" xfId="0" applyFont="true" applyBorder="true" applyAlignment="true" applyProtection="true">
      <alignment horizontal="center" vertical="center" textRotation="0" wrapText="false" indent="0" shrinkToFit="false"/>
      <protection locked="true" hidden="true"/>
    </xf>
    <xf numFmtId="167" fontId="11" fillId="0" borderId="3" xfId="0" applyFont="true" applyBorder="true" applyAlignment="true" applyProtection="true">
      <alignment horizontal="center" vertical="center" textRotation="0" wrapText="false" indent="0" shrinkToFit="false"/>
      <protection locked="true" hidden="true"/>
    </xf>
    <xf numFmtId="164" fontId="15" fillId="0" borderId="7"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8" xfId="0" applyFont="true" applyBorder="true" applyAlignment="true" applyProtection="false">
      <alignment horizontal="general" vertical="center" textRotation="0" wrapText="false" indent="0" shrinkToFit="false"/>
      <protection locked="true" hidden="false"/>
    </xf>
    <xf numFmtId="164" fontId="17" fillId="0" borderId="7"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8"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general" vertical="center" textRotation="0" wrapText="false" indent="0" shrinkToFit="false"/>
      <protection locked="true" hidden="false"/>
    </xf>
    <xf numFmtId="164" fontId="10" fillId="0" borderId="10"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left" vertical="bottom" textRotation="0" wrapText="false" indent="0" shrinkToFit="false"/>
      <protection locked="true" hidden="false"/>
    </xf>
    <xf numFmtId="164" fontId="14" fillId="0" borderId="11" xfId="0" applyFont="true" applyBorder="true" applyAlignment="true" applyProtection="false">
      <alignment horizontal="center" vertical="center" textRotation="0" wrapText="false" indent="0" shrinkToFit="false"/>
      <protection locked="true" hidden="false"/>
    </xf>
    <xf numFmtId="164" fontId="18" fillId="0" borderId="11" xfId="0" applyFont="true" applyBorder="true" applyAlignment="true" applyProtection="false">
      <alignment horizontal="left"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9" fillId="0" borderId="12"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1" fillId="0" borderId="2" xfId="0" applyFont="true" applyBorder="true" applyAlignment="false" applyProtection="false">
      <alignment horizontal="general" vertical="center" textRotation="0" wrapText="false" indent="0" shrinkToFit="false"/>
      <protection locked="true" hidden="false"/>
    </xf>
    <xf numFmtId="164" fontId="11" fillId="0" borderId="10" xfId="0" applyFont="true" applyBorder="true" applyAlignment="false" applyProtection="false">
      <alignment horizontal="general" vertical="center" textRotation="0" wrapText="false" indent="0" shrinkToFit="fals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true">
      <alignment horizontal="general" vertical="center" textRotation="0" wrapText="false" indent="0" shrinkToFit="false"/>
      <protection locked="true" hidden="true"/>
    </xf>
    <xf numFmtId="164" fontId="9"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10" borderId="3" xfId="0" applyFont="false" applyBorder="true" applyAlignment="true" applyProtection="false">
      <alignment horizontal="general" vertical="center" textRotation="0" wrapText="false" indent="0" shrinkToFit="true"/>
      <protection locked="true" hidden="false"/>
    </xf>
    <xf numFmtId="167" fontId="0" fillId="10" borderId="3" xfId="36" applyFont="true" applyBorder="true" applyAlignment="true" applyProtection="true">
      <alignment horizontal="general" vertical="center" textRotation="0" wrapText="false" indent="0" shrinkToFit="true"/>
      <protection locked="true" hidden="false"/>
    </xf>
    <xf numFmtId="169" fontId="0" fillId="10" borderId="3" xfId="36"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36"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11" borderId="3" xfId="0" applyFont="false" applyBorder="true" applyAlignment="false" applyProtection="false">
      <alignment horizontal="general" vertical="center" textRotation="0" wrapText="false" indent="0" shrinkToFit="false"/>
      <protection locked="true" hidden="false"/>
    </xf>
    <xf numFmtId="171" fontId="0" fillId="0" borderId="3" xfId="0" applyFont="false" applyBorder="true" applyAlignment="false" applyProtection="false">
      <alignment horizontal="general" vertical="center"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Excel Built-in Comma [0]" xfId="36"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5E0B4"/>
      <rgbColor rgb="FF808080"/>
      <rgbColor rgb="FFA6A6A6"/>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CCCC"/>
      <rgbColor rgb="FFCC99FF"/>
      <rgbColor rgb="FFFCD5B4"/>
      <rgbColor rgb="FF3366FF"/>
      <rgbColor rgb="FF33CCCC"/>
      <rgbColor rgb="FF99CC00"/>
      <rgbColor rgb="FFFFCC00"/>
      <rgbColor rgb="FFFF9900"/>
      <rgbColor rgb="FFFF5050"/>
      <rgbColor rgb="FF666699"/>
      <rgbColor rgb="FF8B8B8B"/>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54694242"/>
        <c:axId val="7993808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データ!$EJ$6:$EN$6</c:f>
              <c:numCache>
                <c:formatCode>General</c:formatCode>
                <c:ptCount val="5"/>
                <c:pt idx="0">
                  <c:v>0.04</c:v>
                </c:pt>
                <c:pt idx="1">
                  <c:v>0.07</c:v>
                </c:pt>
                <c:pt idx="2">
                  <c:v>0.09</c:v>
                </c:pt>
                <c:pt idx="3">
                  <c:v>0.09</c:v>
                </c:pt>
                <c:pt idx="4">
                  <c:v>0.13</c:v>
                </c:pt>
              </c:numCache>
            </c:numRef>
          </c:val>
          <c:smooth val="0"/>
        </c:ser>
        <c:hiLowLines>
          <c:spPr>
            <a:ln>
              <a:noFill/>
            </a:ln>
          </c:spPr>
        </c:hiLowLines>
        <c:marker val="1"/>
        <c:axId val="89179754"/>
        <c:axId val="39321767"/>
      </c:lineChart>
      <c:catAx>
        <c:axId val="5469424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9938087"/>
        <c:crosses val="autoZero"/>
        <c:auto val="1"/>
        <c:lblAlgn val="ctr"/>
        <c:lblOffset val="100"/>
      </c:catAx>
      <c:valAx>
        <c:axId val="7993808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4694242"/>
        <c:crosses val="autoZero"/>
      </c:valAx>
      <c:catAx>
        <c:axId val="8917975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321767"/>
        <c:crosses val="autoZero"/>
        <c:auto val="1"/>
        <c:lblAlgn val="ctr"/>
        <c:lblOffset val="100"/>
      </c:catAx>
      <c:valAx>
        <c:axId val="3932176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917975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データ!$CM$6:$CQ$6</c:f>
              <c:numCache>
                <c:formatCode>General</c:formatCode>
                <c:ptCount val="5"/>
                <c:pt idx="0">
                  <c:v/>
                </c:pt>
                <c:pt idx="1">
                  <c:v/>
                </c:pt>
                <c:pt idx="2">
                  <c:v/>
                </c:pt>
                <c:pt idx="3">
                  <c:v/>
                </c:pt>
                <c:pt idx="4">
                  <c:v/>
                </c:pt>
              </c:numCache>
            </c:numRef>
          </c:val>
        </c:ser>
        <c:gapWidth val="150"/>
        <c:overlap val="0"/>
        <c:axId val="8242644"/>
        <c:axId val="1342985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データ!$CR$6:$CV$6</c:f>
              <c:numCache>
                <c:formatCode>General</c:formatCode>
                <c:ptCount val="5"/>
                <c:pt idx="0">
                  <c:v>43.58</c:v>
                </c:pt>
                <c:pt idx="1">
                  <c:v>41.35</c:v>
                </c:pt>
                <c:pt idx="2">
                  <c:v>42.9</c:v>
                </c:pt>
                <c:pt idx="3">
                  <c:v>43.36</c:v>
                </c:pt>
                <c:pt idx="4">
                  <c:v>42.56</c:v>
                </c:pt>
              </c:numCache>
            </c:numRef>
          </c:val>
          <c:smooth val="0"/>
        </c:ser>
        <c:hiLowLines>
          <c:spPr>
            <a:ln>
              <a:noFill/>
            </a:ln>
          </c:spPr>
        </c:hiLowLines>
        <c:marker val="1"/>
        <c:axId val="32934757"/>
        <c:axId val="61706092"/>
      </c:lineChart>
      <c:catAx>
        <c:axId val="824264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429851"/>
        <c:crosses val="autoZero"/>
        <c:auto val="1"/>
        <c:lblAlgn val="ctr"/>
        <c:lblOffset val="100"/>
      </c:catAx>
      <c:valAx>
        <c:axId val="1342985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242644"/>
        <c:crosses val="autoZero"/>
      </c:valAx>
      <c:catAx>
        <c:axId val="3293475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1706092"/>
        <c:crosses val="autoZero"/>
        <c:auto val="1"/>
        <c:lblAlgn val="ctr"/>
        <c:lblOffset val="100"/>
      </c:catAx>
      <c:valAx>
        <c:axId val="6170609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293475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データ!$CX$6:$DB$6</c:f>
              <c:numCache>
                <c:formatCode>General</c:formatCode>
                <c:ptCount val="5"/>
                <c:pt idx="0">
                  <c:v>86.64</c:v>
                </c:pt>
                <c:pt idx="1">
                  <c:v>84.62</c:v>
                </c:pt>
                <c:pt idx="2">
                  <c:v>83.72</c:v>
                </c:pt>
                <c:pt idx="3">
                  <c:v>88.04</c:v>
                </c:pt>
                <c:pt idx="4">
                  <c:v>94.03</c:v>
                </c:pt>
              </c:numCache>
            </c:numRef>
          </c:val>
        </c:ser>
        <c:gapWidth val="150"/>
        <c:overlap val="0"/>
        <c:axId val="40505294"/>
        <c:axId val="5506289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データ!$DC$6:$DG$6</c:f>
              <c:numCache>
                <c:formatCode>General</c:formatCode>
                <c:ptCount val="5"/>
                <c:pt idx="0">
                  <c:v>82.35</c:v>
                </c:pt>
                <c:pt idx="1">
                  <c:v>82.9</c:v>
                </c:pt>
                <c:pt idx="2">
                  <c:v>83.5</c:v>
                </c:pt>
                <c:pt idx="3">
                  <c:v>83.06</c:v>
                </c:pt>
                <c:pt idx="4">
                  <c:v>83.32</c:v>
                </c:pt>
              </c:numCache>
            </c:numRef>
          </c:val>
          <c:smooth val="0"/>
        </c:ser>
        <c:hiLowLines>
          <c:spPr>
            <a:ln>
              <a:noFill/>
            </a:ln>
          </c:spPr>
        </c:hiLowLines>
        <c:marker val="1"/>
        <c:axId val="22960115"/>
        <c:axId val="30266587"/>
      </c:lineChart>
      <c:catAx>
        <c:axId val="4050529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5062895"/>
        <c:crosses val="autoZero"/>
        <c:auto val="1"/>
        <c:lblAlgn val="ctr"/>
        <c:lblOffset val="100"/>
      </c:catAx>
      <c:valAx>
        <c:axId val="5506289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0505294"/>
        <c:crosses val="autoZero"/>
      </c:valAx>
      <c:catAx>
        <c:axId val="2296011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266587"/>
        <c:crosses val="autoZero"/>
        <c:auto val="1"/>
        <c:lblAlgn val="ctr"/>
        <c:lblOffset val="100"/>
      </c:catAx>
      <c:valAx>
        <c:axId val="3026658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296011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データ!$Y$6:$AC$6</c:f>
              <c:numCache>
                <c:formatCode>General</c:formatCode>
                <c:ptCount val="5"/>
                <c:pt idx="0">
                  <c:v>82.16</c:v>
                </c:pt>
                <c:pt idx="1">
                  <c:v>77.46</c:v>
                </c:pt>
                <c:pt idx="2">
                  <c:v>69.2</c:v>
                </c:pt>
                <c:pt idx="3">
                  <c:v>67.7</c:v>
                </c:pt>
                <c:pt idx="4">
                  <c:v>69.37</c:v>
                </c:pt>
              </c:numCache>
            </c:numRef>
          </c:val>
        </c:ser>
        <c:gapWidth val="150"/>
        <c:overlap val="0"/>
        <c:axId val="87839353"/>
        <c:axId val="2898039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データ!$AD$6:$AH$6</c:f>
              <c:numCache>
                <c:formatCode>General</c:formatCode>
                <c:ptCount val="5"/>
                <c:pt idx="0">
                  <c:v/>
                </c:pt>
                <c:pt idx="1">
                  <c:v/>
                </c:pt>
                <c:pt idx="2">
                  <c:v/>
                </c:pt>
                <c:pt idx="3">
                  <c:v/>
                </c:pt>
                <c:pt idx="4">
                  <c:v/>
                </c:pt>
              </c:numCache>
            </c:numRef>
          </c:val>
          <c:smooth val="0"/>
        </c:ser>
        <c:hiLowLines>
          <c:spPr>
            <a:ln>
              <a:noFill/>
            </a:ln>
          </c:spPr>
        </c:hiLowLines>
        <c:marker val="1"/>
        <c:axId val="93345804"/>
        <c:axId val="66592444"/>
      </c:lineChart>
      <c:catAx>
        <c:axId val="8783935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8980393"/>
        <c:crosses val="autoZero"/>
        <c:auto val="1"/>
        <c:lblAlgn val="ctr"/>
        <c:lblOffset val="100"/>
      </c:catAx>
      <c:valAx>
        <c:axId val="2898039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7839353"/>
        <c:crosses val="autoZero"/>
      </c:valAx>
      <c:catAx>
        <c:axId val="9334580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6592444"/>
        <c:crosses val="autoZero"/>
        <c:auto val="1"/>
        <c:lblAlgn val="ctr"/>
        <c:lblOffset val="100"/>
      </c:catAx>
      <c:valAx>
        <c:axId val="6659244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334580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データ!$DI$6:$DM$6</c:f>
              <c:numCache>
                <c:formatCode>General</c:formatCode>
                <c:ptCount val="5"/>
                <c:pt idx="0">
                  <c:v/>
                </c:pt>
                <c:pt idx="1">
                  <c:v/>
                </c:pt>
                <c:pt idx="2">
                  <c:v/>
                </c:pt>
                <c:pt idx="3">
                  <c:v/>
                </c:pt>
                <c:pt idx="4">
                  <c:v/>
                </c:pt>
              </c:numCache>
            </c:numRef>
          </c:val>
        </c:ser>
        <c:gapWidth val="150"/>
        <c:overlap val="0"/>
        <c:axId val="69772433"/>
        <c:axId val="66840294"/>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データ!$DN$6:$DR$6</c:f>
              <c:numCache>
                <c:formatCode>General</c:formatCode>
                <c:ptCount val="5"/>
                <c:pt idx="0">
                  <c:v/>
                </c:pt>
                <c:pt idx="1">
                  <c:v/>
                </c:pt>
                <c:pt idx="2">
                  <c:v/>
                </c:pt>
                <c:pt idx="3">
                  <c:v/>
                </c:pt>
                <c:pt idx="4">
                  <c:v/>
                </c:pt>
              </c:numCache>
            </c:numRef>
          </c:val>
          <c:smooth val="0"/>
        </c:ser>
        <c:hiLowLines>
          <c:spPr>
            <a:ln>
              <a:noFill/>
            </a:ln>
          </c:spPr>
        </c:hiLowLines>
        <c:marker val="1"/>
        <c:axId val="1977770"/>
        <c:axId val="47665846"/>
      </c:lineChart>
      <c:catAx>
        <c:axId val="6977243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6840294"/>
        <c:crosses val="autoZero"/>
        <c:auto val="1"/>
        <c:lblAlgn val="ctr"/>
        <c:lblOffset val="100"/>
      </c:catAx>
      <c:valAx>
        <c:axId val="668402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9772433"/>
        <c:crosses val="autoZero"/>
      </c:valAx>
      <c:catAx>
        <c:axId val="197777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7665846"/>
        <c:crosses val="autoZero"/>
        <c:auto val="1"/>
        <c:lblAlgn val="ctr"/>
        <c:lblOffset val="100"/>
      </c:catAx>
      <c:valAx>
        <c:axId val="4766584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97777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データ!$DT$6:$DX$6</c:f>
              <c:numCache>
                <c:formatCode>General</c:formatCode>
                <c:ptCount val="5"/>
                <c:pt idx="0">
                  <c:v/>
                </c:pt>
                <c:pt idx="1">
                  <c:v/>
                </c:pt>
                <c:pt idx="2">
                  <c:v/>
                </c:pt>
                <c:pt idx="3">
                  <c:v/>
                </c:pt>
                <c:pt idx="4">
                  <c:v/>
                </c:pt>
              </c:numCache>
            </c:numRef>
          </c:val>
        </c:ser>
        <c:gapWidth val="150"/>
        <c:overlap val="0"/>
        <c:axId val="67021333"/>
        <c:axId val="70992229"/>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データ!$DY$6:$EC$6</c:f>
              <c:numCache>
                <c:formatCode>General</c:formatCode>
                <c:ptCount val="5"/>
                <c:pt idx="0">
                  <c:v/>
                </c:pt>
                <c:pt idx="1">
                  <c:v/>
                </c:pt>
                <c:pt idx="2">
                  <c:v/>
                </c:pt>
                <c:pt idx="3">
                  <c:v/>
                </c:pt>
                <c:pt idx="4">
                  <c:v/>
                </c:pt>
              </c:numCache>
            </c:numRef>
          </c:val>
          <c:smooth val="0"/>
        </c:ser>
        <c:hiLowLines>
          <c:spPr>
            <a:ln>
              <a:noFill/>
            </a:ln>
          </c:spPr>
        </c:hiLowLines>
        <c:marker val="1"/>
        <c:axId val="72038150"/>
        <c:axId val="71936700"/>
      </c:lineChart>
      <c:catAx>
        <c:axId val="6702133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0992229"/>
        <c:crosses val="autoZero"/>
        <c:auto val="1"/>
        <c:lblAlgn val="ctr"/>
        <c:lblOffset val="100"/>
      </c:catAx>
      <c:valAx>
        <c:axId val="7099222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7021333"/>
        <c:crosses val="autoZero"/>
      </c:valAx>
      <c:catAx>
        <c:axId val="7203815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936700"/>
        <c:crosses val="autoZero"/>
        <c:auto val="1"/>
        <c:lblAlgn val="ctr"/>
        <c:lblOffset val="100"/>
      </c:catAx>
      <c:valAx>
        <c:axId val="7193670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203815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データ!$AJ$6:$AN$6</c:f>
              <c:numCache>
                <c:formatCode>General</c:formatCode>
                <c:ptCount val="5"/>
                <c:pt idx="0">
                  <c:v/>
                </c:pt>
                <c:pt idx="1">
                  <c:v/>
                </c:pt>
                <c:pt idx="2">
                  <c:v/>
                </c:pt>
                <c:pt idx="3">
                  <c:v/>
                </c:pt>
                <c:pt idx="4">
                  <c:v/>
                </c:pt>
              </c:numCache>
            </c:numRef>
          </c:val>
        </c:ser>
        <c:gapWidth val="150"/>
        <c:overlap val="0"/>
        <c:axId val="70989971"/>
        <c:axId val="41834013"/>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データ!$AO$6:$AS$6</c:f>
              <c:numCache>
                <c:formatCode>General</c:formatCode>
                <c:ptCount val="5"/>
                <c:pt idx="0">
                  <c:v/>
                </c:pt>
                <c:pt idx="1">
                  <c:v/>
                </c:pt>
                <c:pt idx="2">
                  <c:v/>
                </c:pt>
                <c:pt idx="3">
                  <c:v/>
                </c:pt>
                <c:pt idx="4">
                  <c:v/>
                </c:pt>
              </c:numCache>
            </c:numRef>
          </c:val>
          <c:smooth val="0"/>
        </c:ser>
        <c:hiLowLines>
          <c:spPr>
            <a:ln>
              <a:noFill/>
            </a:ln>
          </c:spPr>
        </c:hiLowLines>
        <c:marker val="1"/>
        <c:axId val="7891938"/>
        <c:axId val="79874688"/>
      </c:lineChart>
      <c:catAx>
        <c:axId val="7098997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834013"/>
        <c:crosses val="autoZero"/>
        <c:auto val="1"/>
        <c:lblAlgn val="ctr"/>
        <c:lblOffset val="100"/>
      </c:catAx>
      <c:valAx>
        <c:axId val="4183401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0989971"/>
        <c:crosses val="autoZero"/>
      </c:valAx>
      <c:catAx>
        <c:axId val="789193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9874688"/>
        <c:crosses val="autoZero"/>
        <c:auto val="1"/>
        <c:lblAlgn val="ctr"/>
        <c:lblOffset val="100"/>
      </c:catAx>
      <c:valAx>
        <c:axId val="7987468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89193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データ!$AU$6:$AY$6</c:f>
              <c:numCache>
                <c:formatCode>General</c:formatCode>
                <c:ptCount val="5"/>
                <c:pt idx="0">
                  <c:v/>
                </c:pt>
                <c:pt idx="1">
                  <c:v/>
                </c:pt>
                <c:pt idx="2">
                  <c:v/>
                </c:pt>
                <c:pt idx="3">
                  <c:v/>
                </c:pt>
                <c:pt idx="4">
                  <c:v/>
                </c:pt>
              </c:numCache>
            </c:numRef>
          </c:val>
        </c:ser>
        <c:gapWidth val="150"/>
        <c:overlap val="0"/>
        <c:axId val="3743106"/>
        <c:axId val="52624407"/>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データ!$AZ$6:$BD$6</c:f>
              <c:numCache>
                <c:formatCode>General</c:formatCode>
                <c:ptCount val="5"/>
                <c:pt idx="0">
                  <c:v/>
                </c:pt>
                <c:pt idx="1">
                  <c:v/>
                </c:pt>
                <c:pt idx="2">
                  <c:v/>
                </c:pt>
                <c:pt idx="3">
                  <c:v/>
                </c:pt>
                <c:pt idx="4">
                  <c:v/>
                </c:pt>
              </c:numCache>
            </c:numRef>
          </c:val>
          <c:smooth val="0"/>
        </c:ser>
        <c:hiLowLines>
          <c:spPr>
            <a:ln>
              <a:noFill/>
            </a:ln>
          </c:spPr>
        </c:hiLowLines>
        <c:marker val="1"/>
        <c:axId val="17275253"/>
        <c:axId val="85291113"/>
      </c:lineChart>
      <c:catAx>
        <c:axId val="374310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2624407"/>
        <c:crosses val="autoZero"/>
        <c:auto val="1"/>
        <c:lblAlgn val="ctr"/>
        <c:lblOffset val="100"/>
      </c:catAx>
      <c:valAx>
        <c:axId val="5262440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743106"/>
        <c:crosses val="autoZero"/>
      </c:valAx>
      <c:catAx>
        <c:axId val="1727525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5291113"/>
        <c:crosses val="autoZero"/>
        <c:auto val="1"/>
        <c:lblAlgn val="ctr"/>
        <c:lblOffset val="100"/>
      </c:catAx>
      <c:valAx>
        <c:axId val="8529111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727525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データ!$BF$6:$BJ$6</c:f>
              <c:numCache>
                <c:formatCode>General</c:formatCode>
                <c:ptCount val="5"/>
                <c:pt idx="0">
                  <c:v>1705.07</c:v>
                </c:pt>
                <c:pt idx="1">
                  <c:v>738.18</c:v>
                </c:pt>
                <c:pt idx="2">
                  <c:v>1106.03</c:v>
                </c:pt>
                <c:pt idx="3">
                  <c:v>1035.56</c:v>
                </c:pt>
                <c:pt idx="4">
                  <c:v>846.89</c:v>
                </c:pt>
              </c:numCache>
            </c:numRef>
          </c:val>
        </c:ser>
        <c:gapWidth val="150"/>
        <c:overlap val="0"/>
        <c:axId val="8135130"/>
        <c:axId val="2377643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データ!$BK$6:$BO$6</c:f>
              <c:numCache>
                <c:formatCode>General</c:formatCode>
                <c:ptCount val="5"/>
                <c:pt idx="0">
                  <c:v>1436</c:v>
                </c:pt>
                <c:pt idx="1">
                  <c:v>1434.89</c:v>
                </c:pt>
                <c:pt idx="2">
                  <c:v>1298.91</c:v>
                </c:pt>
                <c:pt idx="3">
                  <c:v>1243.71</c:v>
                </c:pt>
                <c:pt idx="4">
                  <c:v>1194.15</c:v>
                </c:pt>
              </c:numCache>
            </c:numRef>
          </c:val>
          <c:smooth val="0"/>
        </c:ser>
        <c:hiLowLines>
          <c:spPr>
            <a:ln>
              <a:noFill/>
            </a:ln>
          </c:spPr>
        </c:hiLowLines>
        <c:marker val="1"/>
        <c:axId val="92615054"/>
        <c:axId val="54733754"/>
      </c:lineChart>
      <c:catAx>
        <c:axId val="813513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3776438"/>
        <c:crosses val="autoZero"/>
        <c:auto val="1"/>
        <c:lblAlgn val="ctr"/>
        <c:lblOffset val="100"/>
      </c:catAx>
      <c:valAx>
        <c:axId val="2377643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35130"/>
        <c:crosses val="autoZero"/>
      </c:valAx>
      <c:catAx>
        <c:axId val="9261505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733754"/>
        <c:crosses val="autoZero"/>
        <c:auto val="1"/>
        <c:lblAlgn val="ctr"/>
        <c:lblOffset val="100"/>
      </c:catAx>
      <c:valAx>
        <c:axId val="5473375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261505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データ!$BQ$6:$BU$6</c:f>
              <c:numCache>
                <c:formatCode>General</c:formatCode>
                <c:ptCount val="5"/>
                <c:pt idx="0">
                  <c:v>98.56</c:v>
                </c:pt>
                <c:pt idx="1">
                  <c:v>95.87</c:v>
                </c:pt>
                <c:pt idx="2">
                  <c:v>70.4</c:v>
                </c:pt>
                <c:pt idx="3">
                  <c:v>70.03</c:v>
                </c:pt>
                <c:pt idx="4">
                  <c:v>70.18</c:v>
                </c:pt>
              </c:numCache>
            </c:numRef>
          </c:val>
        </c:ser>
        <c:gapWidth val="150"/>
        <c:overlap val="0"/>
        <c:axId val="15169875"/>
        <c:axId val="7573118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データ!$BV$6:$BZ$6</c:f>
              <c:numCache>
                <c:formatCode>General</c:formatCode>
                <c:ptCount val="5"/>
                <c:pt idx="0">
                  <c:v>66.56</c:v>
                </c:pt>
                <c:pt idx="1">
                  <c:v>66.22</c:v>
                </c:pt>
                <c:pt idx="2">
                  <c:v>69.87</c:v>
                </c:pt>
                <c:pt idx="3">
                  <c:v>74.3</c:v>
                </c:pt>
                <c:pt idx="4">
                  <c:v>72.26</c:v>
                </c:pt>
              </c:numCache>
            </c:numRef>
          </c:val>
          <c:smooth val="0"/>
        </c:ser>
        <c:hiLowLines>
          <c:spPr>
            <a:ln>
              <a:noFill/>
            </a:ln>
          </c:spPr>
        </c:hiLowLines>
        <c:marker val="1"/>
        <c:axId val="15214100"/>
        <c:axId val="15092898"/>
      </c:lineChart>
      <c:catAx>
        <c:axId val="1516987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5731184"/>
        <c:crosses val="autoZero"/>
        <c:auto val="1"/>
        <c:lblAlgn val="ctr"/>
        <c:lblOffset val="100"/>
      </c:catAx>
      <c:valAx>
        <c:axId val="7573118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5169875"/>
        <c:crosses val="autoZero"/>
      </c:valAx>
      <c:catAx>
        <c:axId val="1521410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5092898"/>
        <c:crosses val="autoZero"/>
        <c:auto val="1"/>
        <c:lblAlgn val="ctr"/>
        <c:lblOffset val="100"/>
      </c:catAx>
      <c:valAx>
        <c:axId val="1509289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521410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データ!$CB$6:$CF$6</c:f>
              <c:numCache>
                <c:formatCode>General</c:formatCode>
                <c:ptCount val="5"/>
                <c:pt idx="0">
                  <c:v>106.88</c:v>
                </c:pt>
                <c:pt idx="1">
                  <c:v>110.85</c:v>
                </c:pt>
                <c:pt idx="2">
                  <c:v>149.99</c:v>
                </c:pt>
                <c:pt idx="3">
                  <c:v>150</c:v>
                </c:pt>
                <c:pt idx="4">
                  <c:v>150</c:v>
                </c:pt>
              </c:numCache>
            </c:numRef>
          </c:val>
        </c:ser>
        <c:gapWidth val="150"/>
        <c:overlap val="0"/>
        <c:axId val="42792521"/>
        <c:axId val="30926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データ!$CG$6:$CK$6</c:f>
              <c:numCache>
                <c:formatCode>General</c:formatCode>
                <c:ptCount val="5"/>
                <c:pt idx="0">
                  <c:v>244.29</c:v>
                </c:pt>
                <c:pt idx="1">
                  <c:v>246.72</c:v>
                </c:pt>
                <c:pt idx="2">
                  <c:v>234.96</c:v>
                </c:pt>
                <c:pt idx="3">
                  <c:v>221.81</c:v>
                </c:pt>
                <c:pt idx="4">
                  <c:v>230.02</c:v>
                </c:pt>
              </c:numCache>
            </c:numRef>
          </c:val>
          <c:smooth val="0"/>
        </c:ser>
        <c:hiLowLines>
          <c:spPr>
            <a:ln>
              <a:noFill/>
            </a:ln>
          </c:spPr>
        </c:hiLowLines>
        <c:marker val="1"/>
        <c:axId val="81360798"/>
        <c:axId val="15332231"/>
      </c:lineChart>
      <c:catAx>
        <c:axId val="4279252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9261"/>
        <c:crosses val="autoZero"/>
        <c:auto val="1"/>
        <c:lblAlgn val="ctr"/>
        <c:lblOffset val="100"/>
      </c:catAx>
      <c:valAx>
        <c:axId val="30926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792521"/>
        <c:crosses val="autoZero"/>
      </c:valAx>
      <c:catAx>
        <c:axId val="8136079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5332231"/>
        <c:crosses val="autoZero"/>
        <c:auto val="1"/>
        <c:lblAlgn val="ctr"/>
        <c:lblOffset val="100"/>
      </c:catAx>
      <c:valAx>
        <c:axId val="1533223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36079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1,209.40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83.36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42.82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219.46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74.48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0.12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417560" y="3000240"/>
          <a:ext cx="359928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360640" y="3000240"/>
          <a:ext cx="359964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502920" y="10934640"/>
          <a:ext cx="46292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747760" y="10934640"/>
          <a:ext cx="46296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6"/>
  <sheetViews>
    <sheetView showFormulas="false" showGridLines="false" showRowColHeaders="true" showZeros="true" rightToLeft="false" tabSelected="true" showOutlineSymbols="true" defaultGridColor="true" view="normal" topLeftCell="AG1" colorId="64" zoomScale="100" zoomScaleNormal="100" zoomScalePageLayoutView="100" workbookViewId="0">
      <selection pane="topLeft" activeCell="BL16" activeCellId="0" sqref="BL16"/>
    </sheetView>
  </sheetViews>
  <sheetFormatPr defaultRowHeight="13.5"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大阪府　河南町</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特定環境保全公共下水道</v>
      </c>
      <c r="Q8" s="10"/>
      <c r="R8" s="10"/>
      <c r="S8" s="10"/>
      <c r="T8" s="10"/>
      <c r="U8" s="10"/>
      <c r="V8" s="10"/>
      <c r="W8" s="10" t="str">
        <f aca="false">データ!L6</f>
        <v>D2</v>
      </c>
      <c r="X8" s="10"/>
      <c r="Y8" s="10"/>
      <c r="Z8" s="10"/>
      <c r="AA8" s="10"/>
      <c r="AB8" s="10"/>
      <c r="AC8" s="10"/>
      <c r="AD8" s="11" t="str">
        <f aca="false">データ!$M$6</f>
        <v>非設置</v>
      </c>
      <c r="AE8" s="11"/>
      <c r="AF8" s="11"/>
      <c r="AG8" s="11"/>
      <c r="AH8" s="11"/>
      <c r="AI8" s="11"/>
      <c r="AJ8" s="11"/>
      <c r="AK8" s="4"/>
      <c r="AL8" s="12" t="n">
        <f aca="false">データ!S6</f>
        <v>15635</v>
      </c>
      <c r="AM8" s="12"/>
      <c r="AN8" s="12"/>
      <c r="AO8" s="12"/>
      <c r="AP8" s="12"/>
      <c r="AQ8" s="12"/>
      <c r="AR8" s="12"/>
      <c r="AS8" s="12"/>
      <c r="AT8" s="13" t="n">
        <f aca="false">データ!T6</f>
        <v>25.26</v>
      </c>
      <c r="AU8" s="13"/>
      <c r="AV8" s="13"/>
      <c r="AW8" s="13"/>
      <c r="AX8" s="13"/>
      <c r="AY8" s="13"/>
      <c r="AZ8" s="13"/>
      <c r="BA8" s="13"/>
      <c r="BB8" s="13" t="n">
        <f aca="false">データ!U6</f>
        <v>618.96</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str">
        <f aca="false">データ!O6</f>
        <v>該当数値なし</v>
      </c>
      <c r="J10" s="13"/>
      <c r="K10" s="13"/>
      <c r="L10" s="13"/>
      <c r="M10" s="13"/>
      <c r="N10" s="13"/>
      <c r="O10" s="13"/>
      <c r="P10" s="13" t="n">
        <f aca="false">データ!P6</f>
        <v>11.3</v>
      </c>
      <c r="Q10" s="13"/>
      <c r="R10" s="13"/>
      <c r="S10" s="13"/>
      <c r="T10" s="13"/>
      <c r="U10" s="13"/>
      <c r="V10" s="13"/>
      <c r="W10" s="13" t="n">
        <f aca="false">データ!Q6</f>
        <v>94.91</v>
      </c>
      <c r="X10" s="13"/>
      <c r="Y10" s="13"/>
      <c r="Z10" s="13"/>
      <c r="AA10" s="13"/>
      <c r="AB10" s="13"/>
      <c r="AC10" s="13"/>
      <c r="AD10" s="12" t="n">
        <f aca="false">データ!R6</f>
        <v>1792</v>
      </c>
      <c r="AE10" s="12"/>
      <c r="AF10" s="12"/>
      <c r="AG10" s="12"/>
      <c r="AH10" s="12"/>
      <c r="AI10" s="12"/>
      <c r="AJ10" s="12"/>
      <c r="AK10" s="2"/>
      <c r="AL10" s="12" t="n">
        <f aca="false">データ!V6</f>
        <v>1760</v>
      </c>
      <c r="AM10" s="12"/>
      <c r="AN10" s="12"/>
      <c r="AO10" s="12"/>
      <c r="AP10" s="12"/>
      <c r="AQ10" s="12"/>
      <c r="AR10" s="12"/>
      <c r="AS10" s="12"/>
      <c r="AT10" s="13" t="n">
        <f aca="false">データ!W6</f>
        <v>0.51</v>
      </c>
      <c r="AU10" s="13"/>
      <c r="AV10" s="13"/>
      <c r="AW10" s="13"/>
      <c r="AX10" s="13"/>
      <c r="AY10" s="13"/>
      <c r="AZ10" s="13"/>
      <c r="BA10" s="13"/>
      <c r="BB10" s="13" t="n">
        <f aca="false">データ!X6</f>
        <v>3450.98</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28</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29</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31</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0"/>
      <c r="D81" s="40"/>
      <c r="E81" s="40"/>
      <c r="F81" s="40"/>
      <c r="G81" s="40"/>
      <c r="H81" s="40"/>
      <c r="I81" s="40"/>
      <c r="J81" s="40"/>
      <c r="K81" s="40"/>
      <c r="L81" s="40"/>
      <c r="M81" s="40"/>
      <c r="N81" s="40"/>
      <c r="O81" s="40"/>
      <c r="P81" s="40"/>
      <c r="Q81" s="40"/>
      <c r="R81" s="40"/>
      <c r="S81" s="40"/>
      <c r="T81" s="40"/>
      <c r="U81" s="30"/>
      <c r="V81" s="30"/>
      <c r="W81" s="40"/>
      <c r="X81" s="40"/>
      <c r="Y81" s="40"/>
      <c r="Z81" s="40"/>
      <c r="AA81" s="40"/>
      <c r="AB81" s="40"/>
      <c r="AC81" s="40"/>
      <c r="AD81" s="40"/>
      <c r="AE81" s="40"/>
      <c r="AF81" s="40"/>
      <c r="AG81" s="40"/>
      <c r="AH81" s="40"/>
      <c r="AI81" s="40"/>
      <c r="AJ81" s="40"/>
      <c r="AK81" s="40"/>
      <c r="AL81" s="40"/>
      <c r="AM81" s="40"/>
      <c r="AN81" s="40"/>
      <c r="AO81" s="30"/>
      <c r="AP81" s="30"/>
      <c r="AQ81" s="40"/>
      <c r="AR81" s="40"/>
      <c r="AS81" s="40"/>
      <c r="AT81" s="40"/>
      <c r="AU81" s="40"/>
      <c r="AV81" s="40"/>
      <c r="AW81" s="40"/>
      <c r="AX81" s="40"/>
      <c r="AY81" s="40"/>
      <c r="AZ81" s="40"/>
      <c r="BA81" s="40"/>
      <c r="BB81" s="40"/>
      <c r="BC81" s="40"/>
      <c r="BD81" s="40"/>
      <c r="BE81" s="40"/>
      <c r="BF81" s="40"/>
      <c r="BG81" s="40"/>
      <c r="BH81" s="40"/>
      <c r="BI81" s="30"/>
      <c r="BJ81" s="31"/>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2" t="s">
        <v>33</v>
      </c>
    </row>
    <row r="84" customFormat="false" ht="13.5" hidden="false" customHeight="false" outlineLevel="0" collapsed="false">
      <c r="C84" s="2"/>
    </row>
    <row r="85" customFormat="false" ht="13.5" hidden="true" customHeight="false" outlineLevel="0" collapsed="false">
      <c r="B85" s="41" t="s">
        <v>34</v>
      </c>
      <c r="C85" s="41"/>
      <c r="D85" s="41"/>
      <c r="E85" s="41" t="s">
        <v>35</v>
      </c>
      <c r="F85" s="41" t="s">
        <v>36</v>
      </c>
      <c r="G85" s="41" t="s">
        <v>37</v>
      </c>
      <c r="H85" s="41" t="s">
        <v>38</v>
      </c>
      <c r="I85" s="41" t="s">
        <v>39</v>
      </c>
      <c r="J85" s="41" t="s">
        <v>40</v>
      </c>
      <c r="K85" s="41" t="s">
        <v>41</v>
      </c>
      <c r="L85" s="41" t="s">
        <v>42</v>
      </c>
      <c r="M85" s="41" t="s">
        <v>43</v>
      </c>
      <c r="N85" s="41" t="s">
        <v>44</v>
      </c>
      <c r="O85" s="41" t="s">
        <v>45</v>
      </c>
    </row>
    <row r="86" customFormat="false" ht="13.5" hidden="true" customHeight="false" outlineLevel="0" collapsed="false">
      <c r="B86" s="41"/>
      <c r="C86" s="41"/>
      <c r="D86" s="41"/>
      <c r="E86" s="41" t="str">
        <f aca="false">データ!AI6</f>
        <v/>
      </c>
      <c r="F86" s="41" t="s">
        <v>46</v>
      </c>
      <c r="G86" s="41" t="s">
        <v>46</v>
      </c>
      <c r="H86" s="41" t="str">
        <f aca="false">データ!BP6</f>
        <v>【1,209.40】</v>
      </c>
      <c r="I86" s="41" t="str">
        <f aca="false">データ!CA6</f>
        <v>【74.48】</v>
      </c>
      <c r="J86" s="41" t="str">
        <f aca="false">データ!CL6</f>
        <v>【219.46】</v>
      </c>
      <c r="K86" s="41" t="str">
        <f aca="false">データ!CW6</f>
        <v>【42.82】</v>
      </c>
      <c r="L86" s="41" t="str">
        <f aca="false">データ!DH6</f>
        <v>【83.36】</v>
      </c>
      <c r="M86" s="41" t="s">
        <v>46</v>
      </c>
      <c r="N86" s="41" t="s">
        <v>46</v>
      </c>
      <c r="O86" s="41" t="str">
        <f aca="false">データ!EO6</f>
        <v>【0.12】</v>
      </c>
    </row>
  </sheetData>
  <sheetProtection sheet="true" objects="true" scenarios="true" formatCells="false" formatColumns="false" formatRows="fals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O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47</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48</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49</v>
      </c>
      <c r="B3" s="44" t="s">
        <v>50</v>
      </c>
      <c r="C3" s="44" t="s">
        <v>51</v>
      </c>
      <c r="D3" s="44" t="s">
        <v>52</v>
      </c>
      <c r="E3" s="44" t="s">
        <v>53</v>
      </c>
      <c r="F3" s="44" t="s">
        <v>54</v>
      </c>
      <c r="G3" s="44" t="s">
        <v>55</v>
      </c>
      <c r="H3" s="45" t="s">
        <v>56</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30</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57</v>
      </c>
      <c r="B4" s="47"/>
      <c r="C4" s="47"/>
      <c r="D4" s="47"/>
      <c r="E4" s="47"/>
      <c r="F4" s="47"/>
      <c r="G4" s="47"/>
      <c r="H4" s="45"/>
      <c r="I4" s="45"/>
      <c r="J4" s="45"/>
      <c r="K4" s="45"/>
      <c r="L4" s="45"/>
      <c r="M4" s="45"/>
      <c r="N4" s="45"/>
      <c r="O4" s="45"/>
      <c r="P4" s="45"/>
      <c r="Q4" s="45"/>
      <c r="R4" s="45"/>
      <c r="S4" s="45"/>
      <c r="T4" s="45"/>
      <c r="U4" s="45"/>
      <c r="V4" s="45"/>
      <c r="W4" s="45"/>
      <c r="X4" s="45"/>
      <c r="Y4" s="45" t="s">
        <v>58</v>
      </c>
      <c r="Z4" s="45"/>
      <c r="AA4" s="45"/>
      <c r="AB4" s="45"/>
      <c r="AC4" s="45"/>
      <c r="AD4" s="45"/>
      <c r="AE4" s="45"/>
      <c r="AF4" s="45"/>
      <c r="AG4" s="45"/>
      <c r="AH4" s="45"/>
      <c r="AI4" s="45"/>
      <c r="AJ4" s="45" t="s">
        <v>59</v>
      </c>
      <c r="AK4" s="45"/>
      <c r="AL4" s="45"/>
      <c r="AM4" s="45"/>
      <c r="AN4" s="45"/>
      <c r="AO4" s="45"/>
      <c r="AP4" s="45"/>
      <c r="AQ4" s="45"/>
      <c r="AR4" s="45"/>
      <c r="AS4" s="45"/>
      <c r="AT4" s="45"/>
      <c r="AU4" s="45" t="s">
        <v>60</v>
      </c>
      <c r="AV4" s="45"/>
      <c r="AW4" s="45"/>
      <c r="AX4" s="45"/>
      <c r="AY4" s="45"/>
      <c r="AZ4" s="45"/>
      <c r="BA4" s="45"/>
      <c r="BB4" s="45"/>
      <c r="BC4" s="45"/>
      <c r="BD4" s="45"/>
      <c r="BE4" s="45"/>
      <c r="BF4" s="45" t="s">
        <v>61</v>
      </c>
      <c r="BG4" s="45"/>
      <c r="BH4" s="45"/>
      <c r="BI4" s="45"/>
      <c r="BJ4" s="45"/>
      <c r="BK4" s="45"/>
      <c r="BL4" s="45"/>
      <c r="BM4" s="45"/>
      <c r="BN4" s="45"/>
      <c r="BO4" s="45"/>
      <c r="BP4" s="45"/>
      <c r="BQ4" s="45" t="s">
        <v>62</v>
      </c>
      <c r="BR4" s="45"/>
      <c r="BS4" s="45"/>
      <c r="BT4" s="45"/>
      <c r="BU4" s="45"/>
      <c r="BV4" s="45"/>
      <c r="BW4" s="45"/>
      <c r="BX4" s="45"/>
      <c r="BY4" s="45"/>
      <c r="BZ4" s="45"/>
      <c r="CA4" s="45"/>
      <c r="CB4" s="45" t="s">
        <v>63</v>
      </c>
      <c r="CC4" s="45"/>
      <c r="CD4" s="45"/>
      <c r="CE4" s="45"/>
      <c r="CF4" s="45"/>
      <c r="CG4" s="45"/>
      <c r="CH4" s="45"/>
      <c r="CI4" s="45"/>
      <c r="CJ4" s="45"/>
      <c r="CK4" s="45"/>
      <c r="CL4" s="45"/>
      <c r="CM4" s="45" t="s">
        <v>64</v>
      </c>
      <c r="CN4" s="45"/>
      <c r="CO4" s="45"/>
      <c r="CP4" s="45"/>
      <c r="CQ4" s="45"/>
      <c r="CR4" s="45"/>
      <c r="CS4" s="45"/>
      <c r="CT4" s="45"/>
      <c r="CU4" s="45"/>
      <c r="CV4" s="45"/>
      <c r="CW4" s="45"/>
      <c r="CX4" s="45" t="s">
        <v>65</v>
      </c>
      <c r="CY4" s="45"/>
      <c r="CZ4" s="45"/>
      <c r="DA4" s="45"/>
      <c r="DB4" s="45"/>
      <c r="DC4" s="45"/>
      <c r="DD4" s="45"/>
      <c r="DE4" s="45"/>
      <c r="DF4" s="45"/>
      <c r="DG4" s="45"/>
      <c r="DH4" s="45"/>
      <c r="DI4" s="45" t="s">
        <v>66</v>
      </c>
      <c r="DJ4" s="45"/>
      <c r="DK4" s="45"/>
      <c r="DL4" s="45"/>
      <c r="DM4" s="45"/>
      <c r="DN4" s="45"/>
      <c r="DO4" s="45"/>
      <c r="DP4" s="45"/>
      <c r="DQ4" s="45"/>
      <c r="DR4" s="45"/>
      <c r="DS4" s="45"/>
      <c r="DT4" s="45" t="s">
        <v>67</v>
      </c>
      <c r="DU4" s="45"/>
      <c r="DV4" s="45"/>
      <c r="DW4" s="45"/>
      <c r="DX4" s="45"/>
      <c r="DY4" s="45"/>
      <c r="DZ4" s="45"/>
      <c r="EA4" s="45"/>
      <c r="EB4" s="45"/>
      <c r="EC4" s="45"/>
      <c r="ED4" s="45"/>
      <c r="EE4" s="45" t="s">
        <v>68</v>
      </c>
      <c r="EF4" s="45"/>
      <c r="EG4" s="45"/>
      <c r="EH4" s="45"/>
      <c r="EI4" s="45"/>
      <c r="EJ4" s="45"/>
      <c r="EK4" s="45"/>
      <c r="EL4" s="45"/>
      <c r="EM4" s="45"/>
      <c r="EN4" s="45"/>
      <c r="EO4" s="45"/>
    </row>
    <row r="5" customFormat="false" ht="13.5" hidden="false" customHeight="false" outlineLevel="0" collapsed="false">
      <c r="A5" s="43" t="s">
        <v>69</v>
      </c>
      <c r="B5" s="48"/>
      <c r="C5" s="48"/>
      <c r="D5" s="48"/>
      <c r="E5" s="48"/>
      <c r="F5" s="48"/>
      <c r="G5" s="48"/>
      <c r="H5" s="49" t="s">
        <v>70</v>
      </c>
      <c r="I5" s="49" t="s">
        <v>71</v>
      </c>
      <c r="J5" s="49" t="s">
        <v>72</v>
      </c>
      <c r="K5" s="49" t="s">
        <v>73</v>
      </c>
      <c r="L5" s="49" t="s">
        <v>74</v>
      </c>
      <c r="M5" s="49" t="s">
        <v>5</v>
      </c>
      <c r="N5" s="49" t="s">
        <v>75</v>
      </c>
      <c r="O5" s="49" t="s">
        <v>76</v>
      </c>
      <c r="P5" s="49" t="s">
        <v>77</v>
      </c>
      <c r="Q5" s="49" t="s">
        <v>78</v>
      </c>
      <c r="R5" s="49" t="s">
        <v>79</v>
      </c>
      <c r="S5" s="49" t="s">
        <v>80</v>
      </c>
      <c r="T5" s="49" t="s">
        <v>81</v>
      </c>
      <c r="U5" s="49" t="s">
        <v>82</v>
      </c>
      <c r="V5" s="49" t="s">
        <v>83</v>
      </c>
      <c r="W5" s="49" t="s">
        <v>84</v>
      </c>
      <c r="X5" s="49" t="s">
        <v>85</v>
      </c>
      <c r="Y5" s="49" t="s">
        <v>86</v>
      </c>
      <c r="Z5" s="49" t="s">
        <v>87</v>
      </c>
      <c r="AA5" s="49" t="s">
        <v>88</v>
      </c>
      <c r="AB5" s="49" t="s">
        <v>89</v>
      </c>
      <c r="AC5" s="49" t="s">
        <v>90</v>
      </c>
      <c r="AD5" s="49" t="s">
        <v>91</v>
      </c>
      <c r="AE5" s="49" t="s">
        <v>92</v>
      </c>
      <c r="AF5" s="49" t="s">
        <v>93</v>
      </c>
      <c r="AG5" s="49" t="s">
        <v>94</v>
      </c>
      <c r="AH5" s="49" t="s">
        <v>95</v>
      </c>
      <c r="AI5" s="49" t="s">
        <v>34</v>
      </c>
      <c r="AJ5" s="49" t="s">
        <v>86</v>
      </c>
      <c r="AK5" s="49" t="s">
        <v>87</v>
      </c>
      <c r="AL5" s="49" t="s">
        <v>88</v>
      </c>
      <c r="AM5" s="49" t="s">
        <v>89</v>
      </c>
      <c r="AN5" s="49" t="s">
        <v>90</v>
      </c>
      <c r="AO5" s="49" t="s">
        <v>91</v>
      </c>
      <c r="AP5" s="49" t="s">
        <v>92</v>
      </c>
      <c r="AQ5" s="49" t="s">
        <v>93</v>
      </c>
      <c r="AR5" s="49" t="s">
        <v>94</v>
      </c>
      <c r="AS5" s="49" t="s">
        <v>95</v>
      </c>
      <c r="AT5" s="49" t="s">
        <v>34</v>
      </c>
      <c r="AU5" s="49" t="s">
        <v>86</v>
      </c>
      <c r="AV5" s="49" t="s">
        <v>87</v>
      </c>
      <c r="AW5" s="49" t="s">
        <v>88</v>
      </c>
      <c r="AX5" s="49" t="s">
        <v>89</v>
      </c>
      <c r="AY5" s="49" t="s">
        <v>90</v>
      </c>
      <c r="AZ5" s="49" t="s">
        <v>91</v>
      </c>
      <c r="BA5" s="49" t="s">
        <v>92</v>
      </c>
      <c r="BB5" s="49" t="s">
        <v>93</v>
      </c>
      <c r="BC5" s="49" t="s">
        <v>94</v>
      </c>
      <c r="BD5" s="49" t="s">
        <v>95</v>
      </c>
      <c r="BE5" s="49" t="s">
        <v>34</v>
      </c>
      <c r="BF5" s="49" t="s">
        <v>86</v>
      </c>
      <c r="BG5" s="49" t="s">
        <v>87</v>
      </c>
      <c r="BH5" s="49" t="s">
        <v>88</v>
      </c>
      <c r="BI5" s="49" t="s">
        <v>89</v>
      </c>
      <c r="BJ5" s="49" t="s">
        <v>90</v>
      </c>
      <c r="BK5" s="49" t="s">
        <v>91</v>
      </c>
      <c r="BL5" s="49" t="s">
        <v>92</v>
      </c>
      <c r="BM5" s="49" t="s">
        <v>93</v>
      </c>
      <c r="BN5" s="49" t="s">
        <v>94</v>
      </c>
      <c r="BO5" s="49" t="s">
        <v>95</v>
      </c>
      <c r="BP5" s="49" t="s">
        <v>34</v>
      </c>
      <c r="BQ5" s="49" t="s">
        <v>86</v>
      </c>
      <c r="BR5" s="49" t="s">
        <v>87</v>
      </c>
      <c r="BS5" s="49" t="s">
        <v>88</v>
      </c>
      <c r="BT5" s="49" t="s">
        <v>89</v>
      </c>
      <c r="BU5" s="49" t="s">
        <v>90</v>
      </c>
      <c r="BV5" s="49" t="s">
        <v>91</v>
      </c>
      <c r="BW5" s="49" t="s">
        <v>92</v>
      </c>
      <c r="BX5" s="49" t="s">
        <v>93</v>
      </c>
      <c r="BY5" s="49" t="s">
        <v>94</v>
      </c>
      <c r="BZ5" s="49" t="s">
        <v>95</v>
      </c>
      <c r="CA5" s="49" t="s">
        <v>34</v>
      </c>
      <c r="CB5" s="49" t="s">
        <v>86</v>
      </c>
      <c r="CC5" s="49" t="s">
        <v>87</v>
      </c>
      <c r="CD5" s="49" t="s">
        <v>88</v>
      </c>
      <c r="CE5" s="49" t="s">
        <v>89</v>
      </c>
      <c r="CF5" s="49" t="s">
        <v>90</v>
      </c>
      <c r="CG5" s="49" t="s">
        <v>91</v>
      </c>
      <c r="CH5" s="49" t="s">
        <v>92</v>
      </c>
      <c r="CI5" s="49" t="s">
        <v>93</v>
      </c>
      <c r="CJ5" s="49" t="s">
        <v>94</v>
      </c>
      <c r="CK5" s="49" t="s">
        <v>95</v>
      </c>
      <c r="CL5" s="49" t="s">
        <v>34</v>
      </c>
      <c r="CM5" s="49" t="s">
        <v>86</v>
      </c>
      <c r="CN5" s="49" t="s">
        <v>87</v>
      </c>
      <c r="CO5" s="49" t="s">
        <v>88</v>
      </c>
      <c r="CP5" s="49" t="s">
        <v>89</v>
      </c>
      <c r="CQ5" s="49" t="s">
        <v>90</v>
      </c>
      <c r="CR5" s="49" t="s">
        <v>91</v>
      </c>
      <c r="CS5" s="49" t="s">
        <v>92</v>
      </c>
      <c r="CT5" s="49" t="s">
        <v>93</v>
      </c>
      <c r="CU5" s="49" t="s">
        <v>94</v>
      </c>
      <c r="CV5" s="49" t="s">
        <v>95</v>
      </c>
      <c r="CW5" s="49" t="s">
        <v>34</v>
      </c>
      <c r="CX5" s="49" t="s">
        <v>86</v>
      </c>
      <c r="CY5" s="49" t="s">
        <v>87</v>
      </c>
      <c r="CZ5" s="49" t="s">
        <v>88</v>
      </c>
      <c r="DA5" s="49" t="s">
        <v>89</v>
      </c>
      <c r="DB5" s="49" t="s">
        <v>90</v>
      </c>
      <c r="DC5" s="49" t="s">
        <v>91</v>
      </c>
      <c r="DD5" s="49" t="s">
        <v>92</v>
      </c>
      <c r="DE5" s="49" t="s">
        <v>93</v>
      </c>
      <c r="DF5" s="49" t="s">
        <v>94</v>
      </c>
      <c r="DG5" s="49" t="s">
        <v>95</v>
      </c>
      <c r="DH5" s="49" t="s">
        <v>34</v>
      </c>
      <c r="DI5" s="49" t="s">
        <v>86</v>
      </c>
      <c r="DJ5" s="49" t="s">
        <v>87</v>
      </c>
      <c r="DK5" s="49" t="s">
        <v>88</v>
      </c>
      <c r="DL5" s="49" t="s">
        <v>89</v>
      </c>
      <c r="DM5" s="49" t="s">
        <v>90</v>
      </c>
      <c r="DN5" s="49" t="s">
        <v>91</v>
      </c>
      <c r="DO5" s="49" t="s">
        <v>92</v>
      </c>
      <c r="DP5" s="49" t="s">
        <v>93</v>
      </c>
      <c r="DQ5" s="49" t="s">
        <v>94</v>
      </c>
      <c r="DR5" s="49" t="s">
        <v>95</v>
      </c>
      <c r="DS5" s="49" t="s">
        <v>34</v>
      </c>
      <c r="DT5" s="49" t="s">
        <v>86</v>
      </c>
      <c r="DU5" s="49" t="s">
        <v>87</v>
      </c>
      <c r="DV5" s="49" t="s">
        <v>88</v>
      </c>
      <c r="DW5" s="49" t="s">
        <v>89</v>
      </c>
      <c r="DX5" s="49" t="s">
        <v>90</v>
      </c>
      <c r="DY5" s="49" t="s">
        <v>91</v>
      </c>
      <c r="DZ5" s="49" t="s">
        <v>92</v>
      </c>
      <c r="EA5" s="49" t="s">
        <v>93</v>
      </c>
      <c r="EB5" s="49" t="s">
        <v>94</v>
      </c>
      <c r="EC5" s="49" t="s">
        <v>95</v>
      </c>
      <c r="ED5" s="49" t="s">
        <v>34</v>
      </c>
      <c r="EE5" s="49" t="s">
        <v>86</v>
      </c>
      <c r="EF5" s="49" t="s">
        <v>87</v>
      </c>
      <c r="EG5" s="49" t="s">
        <v>88</v>
      </c>
      <c r="EH5" s="49" t="s">
        <v>89</v>
      </c>
      <c r="EI5" s="49" t="s">
        <v>90</v>
      </c>
      <c r="EJ5" s="49" t="s">
        <v>91</v>
      </c>
      <c r="EK5" s="49" t="s">
        <v>92</v>
      </c>
      <c r="EL5" s="49" t="s">
        <v>93</v>
      </c>
      <c r="EM5" s="49" t="s">
        <v>94</v>
      </c>
      <c r="EN5" s="49" t="s">
        <v>95</v>
      </c>
      <c r="EO5" s="49" t="s">
        <v>34</v>
      </c>
    </row>
    <row r="6" s="53" customFormat="true" ht="13.5" hidden="false" customHeight="false" outlineLevel="0" collapsed="false">
      <c r="A6" s="43" t="s">
        <v>96</v>
      </c>
      <c r="B6" s="50" t="n">
        <f aca="false">B7</f>
        <v>2018</v>
      </c>
      <c r="C6" s="50" t="n">
        <f aca="false">C7</f>
        <v>273821</v>
      </c>
      <c r="D6" s="50" t="n">
        <f aca="false">D7</f>
        <v>47</v>
      </c>
      <c r="E6" s="50" t="n">
        <f aca="false">E7</f>
        <v>17</v>
      </c>
      <c r="F6" s="50" t="n">
        <f aca="false">F7</f>
        <v>4</v>
      </c>
      <c r="G6" s="50" t="n">
        <f aca="false">G7</f>
        <v>0</v>
      </c>
      <c r="H6" s="50" t="str">
        <f aca="false">H7</f>
        <v>大阪府　河南町</v>
      </c>
      <c r="I6" s="50" t="str">
        <f aca="false">I7</f>
        <v>法非適用</v>
      </c>
      <c r="J6" s="50" t="str">
        <f aca="false">J7</f>
        <v>下水道事業</v>
      </c>
      <c r="K6" s="50" t="str">
        <f aca="false">K7</f>
        <v>特定環境保全公共下水道</v>
      </c>
      <c r="L6" s="50" t="str">
        <f aca="false">L7</f>
        <v>D2</v>
      </c>
      <c r="M6" s="50" t="str">
        <f aca="false">M7</f>
        <v>非設置</v>
      </c>
      <c r="N6" s="51" t="str">
        <f aca="false">N7</f>
        <v>-</v>
      </c>
      <c r="O6" s="51" t="str">
        <f aca="false">O7</f>
        <v>該当数値なし</v>
      </c>
      <c r="P6" s="51" t="n">
        <f aca="false">P7</f>
        <v>11.3</v>
      </c>
      <c r="Q6" s="51" t="n">
        <f aca="false">Q7</f>
        <v>94.91</v>
      </c>
      <c r="R6" s="51" t="n">
        <f aca="false">R7</f>
        <v>1792</v>
      </c>
      <c r="S6" s="51" t="n">
        <f aca="false">S7</f>
        <v>15635</v>
      </c>
      <c r="T6" s="51" t="n">
        <f aca="false">T7</f>
        <v>25.26</v>
      </c>
      <c r="U6" s="51" t="n">
        <f aca="false">U7</f>
        <v>618.96</v>
      </c>
      <c r="V6" s="51" t="n">
        <f aca="false">V7</f>
        <v>1760</v>
      </c>
      <c r="W6" s="51" t="n">
        <f aca="false">W7</f>
        <v>0.51</v>
      </c>
      <c r="X6" s="51" t="n">
        <f aca="false">X7</f>
        <v>3450.98</v>
      </c>
      <c r="Y6" s="52" t="n">
        <f aca="false">IF(Y7="",NA(),Y7)</f>
        <v>82.16</v>
      </c>
      <c r="Z6" s="52" t="n">
        <f aca="false">IF(Z7="",NA(),Z7)</f>
        <v>77.46</v>
      </c>
      <c r="AA6" s="52" t="n">
        <f aca="false">IF(AA7="",NA(),AA7)</f>
        <v>69.2</v>
      </c>
      <c r="AB6" s="52" t="n">
        <f aca="false">IF(AB7="",NA(),AB7)</f>
        <v>67.7</v>
      </c>
      <c r="AC6" s="52" t="n">
        <f aca="false">IF(AC7="",NA(),AC7)</f>
        <v>69.37</v>
      </c>
      <c r="AD6" s="51" t="e">
        <f aca="false">IF(AD7="",NA(),AD7)</f>
        <v>#N/A</v>
      </c>
      <c r="AE6" s="51" t="e">
        <f aca="false">IF(AE7="",NA(),AE7)</f>
        <v>#N/A</v>
      </c>
      <c r="AF6" s="51" t="e">
        <f aca="false">IF(AF7="",NA(),AF7)</f>
        <v>#N/A</v>
      </c>
      <c r="AG6" s="51" t="e">
        <f aca="false">IF(AG7="",NA(),AG7)</f>
        <v>#N/A</v>
      </c>
      <c r="AH6" s="51" t="e">
        <f aca="false">IF(AH7="",NA(),AH7)</f>
        <v>#N/A</v>
      </c>
      <c r="AI6" s="51" t="str">
        <f aca="false">IF(AI7="","",IF(AI7="-","【-】","【"&amp;SUBSTITUTE(TEXT(AI7,"#,##0.00"),"-","△")&amp;"】"))</f>
        <v/>
      </c>
      <c r="AJ6" s="51" t="e">
        <f aca="false">IF(AJ7="",NA(),AJ7)</f>
        <v>#N/A</v>
      </c>
      <c r="AK6" s="51" t="e">
        <f aca="false">IF(AK7="",NA(),AK7)</f>
        <v>#N/A</v>
      </c>
      <c r="AL6" s="51" t="e">
        <f aca="false">IF(AL7="",NA(),AL7)</f>
        <v>#N/A</v>
      </c>
      <c r="AM6" s="51" t="e">
        <f aca="false">IF(AM7="",NA(),AM7)</f>
        <v>#N/A</v>
      </c>
      <c r="AN6" s="51" t="e">
        <f aca="false">IF(AN7="",NA(),AN7)</f>
        <v>#N/A</v>
      </c>
      <c r="AO6" s="51" t="e">
        <f aca="false">IF(AO7="",NA(),AO7)</f>
        <v>#N/A</v>
      </c>
      <c r="AP6" s="51" t="e">
        <f aca="false">IF(AP7="",NA(),AP7)</f>
        <v>#N/A</v>
      </c>
      <c r="AQ6" s="51" t="e">
        <f aca="false">IF(AQ7="",NA(),AQ7)</f>
        <v>#N/A</v>
      </c>
      <c r="AR6" s="51" t="e">
        <f aca="false">IF(AR7="",NA(),AR7)</f>
        <v>#N/A</v>
      </c>
      <c r="AS6" s="51" t="e">
        <f aca="false">IF(AS7="",NA(),AS7)</f>
        <v>#N/A</v>
      </c>
      <c r="AT6" s="51" t="str">
        <f aca="false">IF(AT7="","",IF(AT7="-","【-】","【"&amp;SUBSTITUTE(TEXT(AT7,"#,##0.00"),"-","△")&amp;"】"))</f>
        <v/>
      </c>
      <c r="AU6" s="51" t="e">
        <f aca="false">IF(AU7="",NA(),AU7)</f>
        <v>#N/A</v>
      </c>
      <c r="AV6" s="51" t="e">
        <f aca="false">IF(AV7="",NA(),AV7)</f>
        <v>#N/A</v>
      </c>
      <c r="AW6" s="51" t="e">
        <f aca="false">IF(AW7="",NA(),AW7)</f>
        <v>#N/A</v>
      </c>
      <c r="AX6" s="51" t="e">
        <f aca="false">IF(AX7="",NA(),AX7)</f>
        <v>#N/A</v>
      </c>
      <c r="AY6" s="51" t="e">
        <f aca="false">IF(AY7="",NA(),AY7)</f>
        <v>#N/A</v>
      </c>
      <c r="AZ6" s="51" t="e">
        <f aca="false">IF(AZ7="",NA(),AZ7)</f>
        <v>#N/A</v>
      </c>
      <c r="BA6" s="51" t="e">
        <f aca="false">IF(BA7="",NA(),BA7)</f>
        <v>#N/A</v>
      </c>
      <c r="BB6" s="51" t="e">
        <f aca="false">IF(BB7="",NA(),BB7)</f>
        <v>#N/A</v>
      </c>
      <c r="BC6" s="51" t="e">
        <f aca="false">IF(BC7="",NA(),BC7)</f>
        <v>#N/A</v>
      </c>
      <c r="BD6" s="51" t="e">
        <f aca="false">IF(BD7="",NA(),BD7)</f>
        <v>#N/A</v>
      </c>
      <c r="BE6" s="51" t="str">
        <f aca="false">IF(BE7="","",IF(BE7="-","【-】","【"&amp;SUBSTITUTE(TEXT(BE7,"#,##0.00"),"-","△")&amp;"】"))</f>
        <v/>
      </c>
      <c r="BF6" s="52" t="n">
        <f aca="false">IF(BF7="",NA(),BF7)</f>
        <v>1705.07</v>
      </c>
      <c r="BG6" s="52" t="n">
        <f aca="false">IF(BG7="",NA(),BG7)</f>
        <v>738.18</v>
      </c>
      <c r="BH6" s="52" t="n">
        <f aca="false">IF(BH7="",NA(),BH7)</f>
        <v>1106.03</v>
      </c>
      <c r="BI6" s="52" t="n">
        <f aca="false">IF(BI7="",NA(),BI7)</f>
        <v>1035.56</v>
      </c>
      <c r="BJ6" s="52" t="n">
        <f aca="false">IF(BJ7="",NA(),BJ7)</f>
        <v>846.89</v>
      </c>
      <c r="BK6" s="52" t="n">
        <f aca="false">IF(BK7="",NA(),BK7)</f>
        <v>1436</v>
      </c>
      <c r="BL6" s="52" t="n">
        <f aca="false">IF(BL7="",NA(),BL7)</f>
        <v>1434.89</v>
      </c>
      <c r="BM6" s="52" t="n">
        <f aca="false">IF(BM7="",NA(),BM7)</f>
        <v>1298.91</v>
      </c>
      <c r="BN6" s="52" t="n">
        <f aca="false">IF(BN7="",NA(),BN7)</f>
        <v>1243.71</v>
      </c>
      <c r="BO6" s="52" t="n">
        <f aca="false">IF(BO7="",NA(),BO7)</f>
        <v>1194.15</v>
      </c>
      <c r="BP6" s="51" t="str">
        <f aca="false">IF(BP7="","",IF(BP7="-","【-】","【"&amp;SUBSTITUTE(TEXT(BP7,"#,##0.00"),"-","△")&amp;"】"))</f>
        <v>【1,209.40】</v>
      </c>
      <c r="BQ6" s="52" t="n">
        <f aca="false">IF(BQ7="",NA(),BQ7)</f>
        <v>98.56</v>
      </c>
      <c r="BR6" s="52" t="n">
        <f aca="false">IF(BR7="",NA(),BR7)</f>
        <v>95.87</v>
      </c>
      <c r="BS6" s="52" t="n">
        <f aca="false">IF(BS7="",NA(),BS7)</f>
        <v>70.4</v>
      </c>
      <c r="BT6" s="52" t="n">
        <f aca="false">IF(BT7="",NA(),BT7)</f>
        <v>70.03</v>
      </c>
      <c r="BU6" s="52" t="n">
        <f aca="false">IF(BU7="",NA(),BU7)</f>
        <v>70.18</v>
      </c>
      <c r="BV6" s="52" t="n">
        <f aca="false">IF(BV7="",NA(),BV7)</f>
        <v>66.56</v>
      </c>
      <c r="BW6" s="52" t="n">
        <f aca="false">IF(BW7="",NA(),BW7)</f>
        <v>66.22</v>
      </c>
      <c r="BX6" s="52" t="n">
        <f aca="false">IF(BX7="",NA(),BX7)</f>
        <v>69.87</v>
      </c>
      <c r="BY6" s="52" t="n">
        <f aca="false">IF(BY7="",NA(),BY7)</f>
        <v>74.3</v>
      </c>
      <c r="BZ6" s="52" t="n">
        <f aca="false">IF(BZ7="",NA(),BZ7)</f>
        <v>72.26</v>
      </c>
      <c r="CA6" s="51" t="str">
        <f aca="false">IF(CA7="","",IF(CA7="-","【-】","【"&amp;SUBSTITUTE(TEXT(CA7,"#,##0.00"),"-","△")&amp;"】"))</f>
        <v>【74.48】</v>
      </c>
      <c r="CB6" s="52" t="n">
        <f aca="false">IF(CB7="",NA(),CB7)</f>
        <v>106.88</v>
      </c>
      <c r="CC6" s="52" t="n">
        <f aca="false">IF(CC7="",NA(),CC7)</f>
        <v>110.85</v>
      </c>
      <c r="CD6" s="52" t="n">
        <f aca="false">IF(CD7="",NA(),CD7)</f>
        <v>149.99</v>
      </c>
      <c r="CE6" s="52" t="n">
        <f aca="false">IF(CE7="",NA(),CE7)</f>
        <v>150</v>
      </c>
      <c r="CF6" s="52" t="n">
        <f aca="false">IF(CF7="",NA(),CF7)</f>
        <v>150</v>
      </c>
      <c r="CG6" s="52" t="n">
        <f aca="false">IF(CG7="",NA(),CG7)</f>
        <v>244.29</v>
      </c>
      <c r="CH6" s="52" t="n">
        <f aca="false">IF(CH7="",NA(),CH7)</f>
        <v>246.72</v>
      </c>
      <c r="CI6" s="52" t="n">
        <f aca="false">IF(CI7="",NA(),CI7)</f>
        <v>234.96</v>
      </c>
      <c r="CJ6" s="52" t="n">
        <f aca="false">IF(CJ7="",NA(),CJ7)</f>
        <v>221.81</v>
      </c>
      <c r="CK6" s="52" t="n">
        <f aca="false">IF(CK7="",NA(),CK7)</f>
        <v>230.02</v>
      </c>
      <c r="CL6" s="51" t="str">
        <f aca="false">IF(CL7="","",IF(CL7="-","【-】","【"&amp;SUBSTITUTE(TEXT(CL7,"#,##0.00"),"-","△")&amp;"】"))</f>
        <v>【219.46】</v>
      </c>
      <c r="CM6" s="52" t="str">
        <f aca="false">IF(CM7="",NA(),CM7)</f>
        <v>-</v>
      </c>
      <c r="CN6" s="52" t="str">
        <f aca="false">IF(CN7="",NA(),CN7)</f>
        <v>-</v>
      </c>
      <c r="CO6" s="52" t="str">
        <f aca="false">IF(CO7="",NA(),CO7)</f>
        <v>-</v>
      </c>
      <c r="CP6" s="52" t="str">
        <f aca="false">IF(CP7="",NA(),CP7)</f>
        <v>-</v>
      </c>
      <c r="CQ6" s="52" t="str">
        <f aca="false">IF(CQ7="",NA(),CQ7)</f>
        <v>-</v>
      </c>
      <c r="CR6" s="52" t="n">
        <f aca="false">IF(CR7="",NA(),CR7)</f>
        <v>43.58</v>
      </c>
      <c r="CS6" s="52" t="n">
        <f aca="false">IF(CS7="",NA(),CS7)</f>
        <v>41.35</v>
      </c>
      <c r="CT6" s="52" t="n">
        <f aca="false">IF(CT7="",NA(),CT7)</f>
        <v>42.9</v>
      </c>
      <c r="CU6" s="52" t="n">
        <f aca="false">IF(CU7="",NA(),CU7)</f>
        <v>43.36</v>
      </c>
      <c r="CV6" s="52" t="n">
        <f aca="false">IF(CV7="",NA(),CV7)</f>
        <v>42.56</v>
      </c>
      <c r="CW6" s="51" t="str">
        <f aca="false">IF(CW7="","",IF(CW7="-","【-】","【"&amp;SUBSTITUTE(TEXT(CW7,"#,##0.00"),"-","△")&amp;"】"))</f>
        <v>【42.82】</v>
      </c>
      <c r="CX6" s="52" t="n">
        <f aca="false">IF(CX7="",NA(),CX7)</f>
        <v>86.64</v>
      </c>
      <c r="CY6" s="52" t="n">
        <f aca="false">IF(CY7="",NA(),CY7)</f>
        <v>84.62</v>
      </c>
      <c r="CZ6" s="52" t="n">
        <f aca="false">IF(CZ7="",NA(),CZ7)</f>
        <v>83.72</v>
      </c>
      <c r="DA6" s="52" t="n">
        <f aca="false">IF(DA7="",NA(),DA7)</f>
        <v>88.04</v>
      </c>
      <c r="DB6" s="52" t="n">
        <f aca="false">IF(DB7="",NA(),DB7)</f>
        <v>94.03</v>
      </c>
      <c r="DC6" s="52" t="n">
        <f aca="false">IF(DC7="",NA(),DC7)</f>
        <v>82.35</v>
      </c>
      <c r="DD6" s="52" t="n">
        <f aca="false">IF(DD7="",NA(),DD7)</f>
        <v>82.9</v>
      </c>
      <c r="DE6" s="52" t="n">
        <f aca="false">IF(DE7="",NA(),DE7)</f>
        <v>83.5</v>
      </c>
      <c r="DF6" s="52" t="n">
        <f aca="false">IF(DF7="",NA(),DF7)</f>
        <v>83.06</v>
      </c>
      <c r="DG6" s="52" t="n">
        <f aca="false">IF(DG7="",NA(),DG7)</f>
        <v>83.32</v>
      </c>
      <c r="DH6" s="51" t="str">
        <f aca="false">IF(DH7="","",IF(DH7="-","【-】","【"&amp;SUBSTITUTE(TEXT(DH7,"#,##0.00"),"-","△")&amp;"】"))</f>
        <v>【83.36】</v>
      </c>
      <c r="DI6" s="51" t="e">
        <f aca="false">IF(DI7="",NA(),DI7)</f>
        <v>#N/A</v>
      </c>
      <c r="DJ6" s="51" t="e">
        <f aca="false">IF(DJ7="",NA(),DJ7)</f>
        <v>#N/A</v>
      </c>
      <c r="DK6" s="51" t="e">
        <f aca="false">IF(DK7="",NA(),DK7)</f>
        <v>#N/A</v>
      </c>
      <c r="DL6" s="51" t="e">
        <f aca="false">IF(DL7="",NA(),DL7)</f>
        <v>#N/A</v>
      </c>
      <c r="DM6" s="51" t="e">
        <f aca="false">IF(DM7="",NA(),DM7)</f>
        <v>#N/A</v>
      </c>
      <c r="DN6" s="51" t="e">
        <f aca="false">IF(DN7="",NA(),DN7)</f>
        <v>#N/A</v>
      </c>
      <c r="DO6" s="51" t="e">
        <f aca="false">IF(DO7="",NA(),DO7)</f>
        <v>#N/A</v>
      </c>
      <c r="DP6" s="51" t="e">
        <f aca="false">IF(DP7="",NA(),DP7)</f>
        <v>#N/A</v>
      </c>
      <c r="DQ6" s="51" t="e">
        <f aca="false">IF(DQ7="",NA(),DQ7)</f>
        <v>#N/A</v>
      </c>
      <c r="DR6" s="51" t="e">
        <f aca="false">IF(DR7="",NA(),DR7)</f>
        <v>#N/A</v>
      </c>
      <c r="DS6" s="51" t="str">
        <f aca="false">IF(DS7="","",IF(DS7="-","【-】","【"&amp;SUBSTITUTE(TEXT(DS7,"#,##0.00"),"-","△")&amp;"】"))</f>
        <v/>
      </c>
      <c r="DT6" s="51" t="e">
        <f aca="false">IF(DT7="",NA(),DT7)</f>
        <v>#N/A</v>
      </c>
      <c r="DU6" s="51" t="e">
        <f aca="false">IF(DU7="",NA(),DU7)</f>
        <v>#N/A</v>
      </c>
      <c r="DV6" s="51" t="e">
        <f aca="false">IF(DV7="",NA(),DV7)</f>
        <v>#N/A</v>
      </c>
      <c r="DW6" s="51" t="e">
        <f aca="false">IF(DW7="",NA(),DW7)</f>
        <v>#N/A</v>
      </c>
      <c r="DX6" s="51" t="e">
        <f aca="false">IF(DX7="",NA(),DX7)</f>
        <v>#N/A</v>
      </c>
      <c r="DY6" s="51" t="e">
        <f aca="false">IF(DY7="",NA(),DY7)</f>
        <v>#N/A</v>
      </c>
      <c r="DZ6" s="51" t="e">
        <f aca="false">IF(DZ7="",NA(),DZ7)</f>
        <v>#N/A</v>
      </c>
      <c r="EA6" s="51" t="e">
        <f aca="false">IF(EA7="",NA(),EA7)</f>
        <v>#N/A</v>
      </c>
      <c r="EB6" s="51" t="e">
        <f aca="false">IF(EB7="",NA(),EB7)</f>
        <v>#N/A</v>
      </c>
      <c r="EC6" s="51" t="e">
        <f aca="false">IF(EC7="",NA(),EC7)</f>
        <v>#N/A</v>
      </c>
      <c r="ED6" s="51" t="str">
        <f aca="false">IF(ED7="","",IF(ED7="-","【-】","【"&amp;SUBSTITUTE(TEXT(ED7,"#,##0.00"),"-","△")&amp;"】"))</f>
        <v/>
      </c>
      <c r="EE6" s="51" t="n">
        <f aca="false">IF(EE7="",NA(),EE7)</f>
        <v>0</v>
      </c>
      <c r="EF6" s="51" t="n">
        <f aca="false">IF(EF7="",NA(),EF7)</f>
        <v>0</v>
      </c>
      <c r="EG6" s="51" t="n">
        <f aca="false">IF(EG7="",NA(),EG7)</f>
        <v>0</v>
      </c>
      <c r="EH6" s="51" t="n">
        <f aca="false">IF(EH7="",NA(),EH7)</f>
        <v>0</v>
      </c>
      <c r="EI6" s="51" t="n">
        <f aca="false">IF(EI7="",NA(),EI7)</f>
        <v>0</v>
      </c>
      <c r="EJ6" s="52" t="n">
        <f aca="false">IF(EJ7="",NA(),EJ7)</f>
        <v>0.04</v>
      </c>
      <c r="EK6" s="52" t="n">
        <f aca="false">IF(EK7="",NA(),EK7)</f>
        <v>0.07</v>
      </c>
      <c r="EL6" s="52" t="n">
        <f aca="false">IF(EL7="",NA(),EL7)</f>
        <v>0.09</v>
      </c>
      <c r="EM6" s="52" t="n">
        <f aca="false">IF(EM7="",NA(),EM7)</f>
        <v>0.09</v>
      </c>
      <c r="EN6" s="52" t="n">
        <f aca="false">IF(EN7="",NA(),EN7)</f>
        <v>0.13</v>
      </c>
      <c r="EO6" s="51" t="str">
        <f aca="false">IF(EO7="","",IF(EO7="-","【-】","【"&amp;SUBSTITUTE(TEXT(EO7,"#,##0.00"),"-","△")&amp;"】"))</f>
        <v>【0.12】</v>
      </c>
    </row>
    <row r="7" s="53" customFormat="true" ht="13.5" hidden="false" customHeight="false" outlineLevel="0" collapsed="false">
      <c r="A7" s="43"/>
      <c r="B7" s="54" t="n">
        <v>2018</v>
      </c>
      <c r="C7" s="54" t="n">
        <v>273821</v>
      </c>
      <c r="D7" s="54" t="n">
        <v>47</v>
      </c>
      <c r="E7" s="54" t="n">
        <v>17</v>
      </c>
      <c r="F7" s="54" t="n">
        <v>4</v>
      </c>
      <c r="G7" s="54" t="n">
        <v>0</v>
      </c>
      <c r="H7" s="54" t="s">
        <v>97</v>
      </c>
      <c r="I7" s="54" t="s">
        <v>98</v>
      </c>
      <c r="J7" s="54" t="s">
        <v>99</v>
      </c>
      <c r="K7" s="54" t="s">
        <v>100</v>
      </c>
      <c r="L7" s="54" t="s">
        <v>101</v>
      </c>
      <c r="M7" s="54" t="s">
        <v>102</v>
      </c>
      <c r="N7" s="55" t="s">
        <v>46</v>
      </c>
      <c r="O7" s="55" t="s">
        <v>103</v>
      </c>
      <c r="P7" s="55" t="n">
        <v>11.3</v>
      </c>
      <c r="Q7" s="55" t="n">
        <v>94.91</v>
      </c>
      <c r="R7" s="55" t="n">
        <v>1792</v>
      </c>
      <c r="S7" s="55" t="n">
        <v>15635</v>
      </c>
      <c r="T7" s="55" t="n">
        <v>25.26</v>
      </c>
      <c r="U7" s="55" t="n">
        <v>618.96</v>
      </c>
      <c r="V7" s="55" t="n">
        <v>1760</v>
      </c>
      <c r="W7" s="55" t="n">
        <v>0.51</v>
      </c>
      <c r="X7" s="55" t="n">
        <v>3450.98</v>
      </c>
      <c r="Y7" s="55" t="n">
        <v>82.16</v>
      </c>
      <c r="Z7" s="55" t="n">
        <v>77.46</v>
      </c>
      <c r="AA7" s="55" t="n">
        <v>69.2</v>
      </c>
      <c r="AB7" s="55" t="n">
        <v>67.7</v>
      </c>
      <c r="AC7" s="55" t="n">
        <v>69.37</v>
      </c>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t="n">
        <v>1705.07</v>
      </c>
      <c r="BG7" s="55" t="n">
        <v>738.18</v>
      </c>
      <c r="BH7" s="55" t="n">
        <v>1106.03</v>
      </c>
      <c r="BI7" s="55" t="n">
        <v>1035.56</v>
      </c>
      <c r="BJ7" s="55" t="n">
        <v>846.89</v>
      </c>
      <c r="BK7" s="55" t="n">
        <v>1436</v>
      </c>
      <c r="BL7" s="55" t="n">
        <v>1434.89</v>
      </c>
      <c r="BM7" s="55" t="n">
        <v>1298.91</v>
      </c>
      <c r="BN7" s="55" t="n">
        <v>1243.71</v>
      </c>
      <c r="BO7" s="55" t="n">
        <v>1194.15</v>
      </c>
      <c r="BP7" s="55" t="n">
        <v>1209.4</v>
      </c>
      <c r="BQ7" s="55" t="n">
        <v>98.56</v>
      </c>
      <c r="BR7" s="55" t="n">
        <v>95.87</v>
      </c>
      <c r="BS7" s="55" t="n">
        <v>70.4</v>
      </c>
      <c r="BT7" s="55" t="n">
        <v>70.03</v>
      </c>
      <c r="BU7" s="55" t="n">
        <v>70.18</v>
      </c>
      <c r="BV7" s="55" t="n">
        <v>66.56</v>
      </c>
      <c r="BW7" s="55" t="n">
        <v>66.22</v>
      </c>
      <c r="BX7" s="55" t="n">
        <v>69.87</v>
      </c>
      <c r="BY7" s="55" t="n">
        <v>74.3</v>
      </c>
      <c r="BZ7" s="55" t="n">
        <v>72.26</v>
      </c>
      <c r="CA7" s="55" t="n">
        <v>74.48</v>
      </c>
      <c r="CB7" s="55" t="n">
        <v>106.88</v>
      </c>
      <c r="CC7" s="55" t="n">
        <v>110.85</v>
      </c>
      <c r="CD7" s="55" t="n">
        <v>149.99</v>
      </c>
      <c r="CE7" s="55" t="n">
        <v>150</v>
      </c>
      <c r="CF7" s="55" t="n">
        <v>150</v>
      </c>
      <c r="CG7" s="55" t="n">
        <v>244.29</v>
      </c>
      <c r="CH7" s="55" t="n">
        <v>246.72</v>
      </c>
      <c r="CI7" s="55" t="n">
        <v>234.96</v>
      </c>
      <c r="CJ7" s="55" t="n">
        <v>221.81</v>
      </c>
      <c r="CK7" s="55" t="n">
        <v>230.02</v>
      </c>
      <c r="CL7" s="55" t="n">
        <v>219.46</v>
      </c>
      <c r="CM7" s="55" t="s">
        <v>46</v>
      </c>
      <c r="CN7" s="55" t="s">
        <v>46</v>
      </c>
      <c r="CO7" s="55" t="s">
        <v>46</v>
      </c>
      <c r="CP7" s="55" t="s">
        <v>46</v>
      </c>
      <c r="CQ7" s="55" t="s">
        <v>46</v>
      </c>
      <c r="CR7" s="55" t="n">
        <v>43.58</v>
      </c>
      <c r="CS7" s="55" t="n">
        <v>41.35</v>
      </c>
      <c r="CT7" s="55" t="n">
        <v>42.9</v>
      </c>
      <c r="CU7" s="55" t="n">
        <v>43.36</v>
      </c>
      <c r="CV7" s="55" t="n">
        <v>42.56</v>
      </c>
      <c r="CW7" s="55" t="n">
        <v>42.82</v>
      </c>
      <c r="CX7" s="55" t="n">
        <v>86.64</v>
      </c>
      <c r="CY7" s="55" t="n">
        <v>84.62</v>
      </c>
      <c r="CZ7" s="55" t="n">
        <v>83.72</v>
      </c>
      <c r="DA7" s="55" t="n">
        <v>88.04</v>
      </c>
      <c r="DB7" s="55" t="n">
        <v>94.03</v>
      </c>
      <c r="DC7" s="55" t="n">
        <v>82.35</v>
      </c>
      <c r="DD7" s="55" t="n">
        <v>82.9</v>
      </c>
      <c r="DE7" s="55" t="n">
        <v>83.5</v>
      </c>
      <c r="DF7" s="55" t="n">
        <v>83.06</v>
      </c>
      <c r="DG7" s="55" t="n">
        <v>83.32</v>
      </c>
      <c r="DH7" s="55" t="n">
        <v>83.36</v>
      </c>
      <c r="DI7" s="55"/>
      <c r="DJ7" s="55"/>
      <c r="DK7" s="55"/>
      <c r="DL7" s="55"/>
      <c r="DM7" s="55"/>
      <c r="DN7" s="55"/>
      <c r="DO7" s="55"/>
      <c r="DP7" s="55"/>
      <c r="DQ7" s="55"/>
      <c r="DR7" s="55"/>
      <c r="DS7" s="55"/>
      <c r="DT7" s="55"/>
      <c r="DU7" s="55"/>
      <c r="DV7" s="55"/>
      <c r="DW7" s="55"/>
      <c r="DX7" s="55"/>
      <c r="DY7" s="55"/>
      <c r="DZ7" s="55"/>
      <c r="EA7" s="55"/>
      <c r="EB7" s="55"/>
      <c r="EC7" s="55"/>
      <c r="ED7" s="55"/>
      <c r="EE7" s="55" t="n">
        <v>0</v>
      </c>
      <c r="EF7" s="55" t="n">
        <v>0</v>
      </c>
      <c r="EG7" s="55" t="n">
        <v>0</v>
      </c>
      <c r="EH7" s="55" t="n">
        <v>0</v>
      </c>
      <c r="EI7" s="55" t="n">
        <v>0</v>
      </c>
      <c r="EJ7" s="55" t="n">
        <v>0.04</v>
      </c>
      <c r="EK7" s="55" t="n">
        <v>0.07</v>
      </c>
      <c r="EL7" s="55" t="n">
        <v>0.09</v>
      </c>
      <c r="EM7" s="55" t="n">
        <v>0.09</v>
      </c>
      <c r="EN7" s="55" t="n">
        <v>0.13</v>
      </c>
      <c r="EO7" s="55" t="n">
        <v>0.12</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row>
    <row r="9" customFormat="false" ht="13.5" hidden="false" customHeight="false" outlineLevel="0" collapsed="false">
      <c r="A9" s="57"/>
      <c r="B9" s="57" t="s">
        <v>104</v>
      </c>
      <c r="C9" s="57" t="s">
        <v>105</v>
      </c>
      <c r="D9" s="57" t="s">
        <v>106</v>
      </c>
      <c r="E9" s="57" t="s">
        <v>107</v>
      </c>
      <c r="F9" s="57" t="s">
        <v>108</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50</v>
      </c>
      <c r="B10" s="58" t="n">
        <f aca="false">DATEVALUE($B$6-4&amp;"年1月1日")</f>
        <v>41640</v>
      </c>
      <c r="C10" s="58" t="n">
        <f aca="false">DATEVALUE($B$6-3&amp;"年1月1日")</f>
        <v>42005</v>
      </c>
      <c r="D10" s="58" t="n">
        <f aca="false">DATEVALUE($B$6-2&amp;"年1月1日")</f>
        <v>42370</v>
      </c>
      <c r="E10" s="58" t="n">
        <f aca="false">DATEVALUE($B$6-1&amp;"年1月1日")</f>
        <v>42736</v>
      </c>
      <c r="F10" s="58" t="n">
        <f aca="false">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LibreOffice/5.3.0.3$Windows_x86 LibreOffice_project/7074905676c47b82bbcfbea1aeefc84afe1c50e1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2020-03-02T14:42:57Z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