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T00009\Desktop\人事財政課共有フォルダ\03　決算・決算統計・健全化判断\【財政状況資料集】_273821_河南町_2014\"/>
    </mc:Choice>
  </mc:AlternateContent>
  <workbookProtection workbookPassword="979D" lockStructure="1"/>
  <bookViews>
    <workbookView xWindow="240" yWindow="60" windowWidth="14940" windowHeight="7875"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W36" i="9"/>
  <c r="BW37" i="9" s="1"/>
  <c r="BW38" i="9" s="1"/>
  <c r="BE36" i="9"/>
  <c r="AM36" i="9"/>
  <c r="C36" i="9"/>
  <c r="CO35" i="9"/>
  <c r="BW35" i="9"/>
  <c r="AM35" i="9"/>
  <c r="C35" i="9"/>
  <c r="CO34" i="9"/>
  <c r="BW34" i="9"/>
  <c r="C34" i="9"/>
  <c r="U34" i="9" s="1"/>
  <c r="U35" i="9" l="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<sst xmlns="http://schemas.openxmlformats.org/spreadsheetml/2006/main" count="1034" uniqueCount="542">
  <si>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</si>
  <si>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</si>
  <si>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</si>
  <si>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</si>
  <si>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</si>
  <si>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</si>
  <si>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</si>
  <si>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</si>
  <si>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</si>
  <si>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</si>
  <si>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</si>
  <si>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</si>
  <si>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</si>
  <si>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</si>
  <si>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</si>
  <si>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</si>
  <si>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</si>
  <si>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</si>
  <si>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</si>
  <si>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</si>
  <si>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</si>
  <si>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</si>
  <si>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</si>
  <si>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</si>
  <si>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</si>
  <si>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</si>
  <si>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</si>
  <si>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</si>
  <si>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</si>
  <si>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</si>
  <si>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</si>
  <si>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</si>
  <si>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</si>
  <si>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</si>
  <si>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</si>
  <si>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</si>
  <si>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</si>
  <si>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</si>
  <si>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</si>
  <si>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</si>
  <si>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</si>
  <si>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</si>
  <si>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</si>
  <si>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</si>
  <si>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</si>
  <si>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</si>
  <si>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</si>
  <si>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</si>
  <si>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</si>
  <si>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</si>
  <si>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</si>
  <si>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</si>
  <si>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</si>
  <si>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</si>
  <si>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</si>
  <si>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</si>
  <si>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</si>
  <si>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</si>
  <si>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</si>
  <si>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</si>
  <si>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</si>
  <si>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</si>
  <si>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</si>
  <si>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</si>
  <si>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</si>
  <si>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</si>
  <si>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</si>
  <si>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</si>
  <si>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</si>
  <si>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</si>
  <si>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</si>
  <si>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</si>
  <si>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</si>
  <si>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</si>
  <si>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</si>
  <si>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</si>
  <si>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</si>
  <si>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</si>
  <si>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</si>
  <si>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</si>
  <si>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</si>
  <si>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</si>
  <si>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河南町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</si>
  <si>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</si>
  <si>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</si>
  <si>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</si>
  <si>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</si>
  <si>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</si>
  <si>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</si>
  <si>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</si>
  <si>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</si>
  <si>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</si>
  <si>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</si>
  <si>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</si>
  <si>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</si>
  <si>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</si>
  <si>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</si>
  <si>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</si>
  <si>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</si>
  <si>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</si>
  <si>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</si>
  <si>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</si>
  <si>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</si>
  <si>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</si>
  <si>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</si>
  <si>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</si>
  <si>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</si>
  <si>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</si>
  <si>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</si>
  <si>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</si>
  <si>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</si>
  <si>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</si>
  <si>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</si>
  <si>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</si>
  <si>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</si>
  <si>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</si>
  <si>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</si>
  <si>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</si>
  <si>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</si>
  <si>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</si>
  <si>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</si>
  <si>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</si>
  <si>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</si>
  <si>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</si>
  <si>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</si>
  <si>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</si>
  <si>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</si>
  <si>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</si>
  <si>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</si>
  <si>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</si>
  <si>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</si>
  <si>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</si>
  <si>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</si>
  <si>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</si>
  <si>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</si>
  <si>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</si>
  <si>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</si>
  <si>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</si>
  <si>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</si>
  <si>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</si>
  <si>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</si>
  <si>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</si>
  <si>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</si>
  <si>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</si>
  <si>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</si>
  <si>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</si>
  <si>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</si>
  <si>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</si>
  <si>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</si>
  <si>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</si>
  <si>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</si>
  <si>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</si>
  <si>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</si>
  <si>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</si>
  <si>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</si>
  <si>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</si>
  <si>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</si>
  <si>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</si>
  <si>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</si>
  <si>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</si>
  <si>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</si>
  <si>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</si>
  <si>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</si>
  <si>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</si>
  <si>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</si>
  <si>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</si>
  <si>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</si>
  <si>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</si>
  <si>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</si>
  <si>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</si>
  <si>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</si>
  <si>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</si>
  <si>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</si>
  <si>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</si>
  <si>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</si>
  <si>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</si>
  <si>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</si>
  <si>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</si>
  <si>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</si>
  <si>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</si>
  <si>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</si>
  <si>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</si>
  <si>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</si>
  <si>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</si>
  <si>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</si>
  <si>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</si>
  <si>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</si>
  <si>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</si>
  <si>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</si>
  <si>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</si>
  <si>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</si>
  <si>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</si>
  <si>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</si>
  <si>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</si>
  <si>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大阪府河南町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</si>
  <si>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</si>
  <si>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</si>
  <si>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</si>
  <si>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</si>
  <si>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</si>
  <si>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</si>
  <si>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</si>
  <si>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</si>
  <si>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</si>
  <si>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</si>
  <si>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</si>
  <si>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</si>
  <si>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</si>
  <si>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</si>
  <si>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</si>
  <si>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</si>
  <si>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</si>
  <si>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</si>
  <si>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</si>
  <si>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</si>
  <si>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</si>
  <si>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</si>
  <si>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</si>
  <si>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</si>
  <si>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</si>
  <si>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</si>
  <si>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</si>
  <si>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</si>
  <si>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</si>
  <si>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</si>
  <si>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</si>
  <si>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</si>
  <si>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</si>
  <si>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</si>
  <si>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</si>
  <si>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</si>
  <si>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</si>
  <si>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</si>
  <si>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</si>
  <si>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</si>
  <si>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</si>
  <si>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</si>
  <si>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</si>
  <si>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</si>
  <si>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</si>
  <si>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</si>
  <si>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</si>
  <si>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</si>
  <si>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</si>
  <si>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</si>
  <si>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</si>
  <si>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</si>
  <si>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</si>
  <si>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</si>
  <si>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</si>
  <si>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</si>
  <si>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</si>
  <si>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</si>
  <si>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</si>
  <si>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</si>
  <si>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</si>
  <si>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</si>
  <si>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</si>
  <si>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</si>
  <si>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</si>
  <si>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</si>
  <si>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</si>
  <si>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</si>
  <si>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</si>
  <si>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</si>
  <si>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</si>
  <si>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</si>
  <si>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</si>
  <si>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</si>
  <si>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</si>
  <si>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</si>
  <si>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</si>
  <si>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</si>
  <si>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</si>
  <si>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</si>
  <si>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</si>
  <si>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</si>
  <si>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</si>
  <si>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</si>
  <si>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</si>
  <si>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</si>
  <si>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</si>
  <si>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</si>
  <si>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</si>
  <si>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</si>
  <si>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</si>
  <si>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</si>
  <si>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</si>
  <si>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</si>
  <si>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</si>
  <si>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</si>
  <si>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</si>
  <si>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</si>
  <si>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</si>
  <si>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</si>
  <si>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</si>
  <si>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</si>
  <si>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</si>
  <si>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</si>
  <si>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</si>
  <si>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</si>
  <si>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</si>
  <si>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</si>
  <si>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</si>
  <si>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</si>
  <si>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</si>
  <si>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</si>
  <si>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</si>
  <si>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</si>
  <si>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</si>
  <si>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</si>
  <si>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</si>
  <si>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</si>
  <si>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</si>
  <si>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</si>
  <si>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</si>
  <si>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</si>
  <si>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</si>
  <si>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</si>
  <si>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</si>
  <si>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</si>
  <si>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</si>
  <si>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</si>
  <si>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</si>
  <si>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</si>
  <si>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</si>
  <si>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</si>
  <si>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</si>
  <si>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</si>
  <si>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</si>
  <si>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</si>
  <si>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</si>
  <si>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</si>
  <si>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</si>
  <si>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</si>
  <si>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</si>
  <si>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</si>
  <si>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</si>
  <si>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</si>
  <si>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</si>
  <si>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</si>
  <si>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</si>
  <si>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</si>
  <si>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</si>
  <si>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</si>
  <si>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大阪府河南町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</si>
  <si>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</si>
  <si>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</si>
  <si>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</si>
  <si>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</si>
  <si>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</si>
  <si>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</si>
  <si>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</si>
  <si>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</si>
  <si>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</si>
  <si>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</si>
  <si>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</si>
  <si>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</si>
  <si>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</si>
  <si>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</si>
  <si>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</si>
  <si>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</si>
  <si>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</si>
  <si>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</si>
  <si>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</si>
  <si>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</si>
  <si>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</si>
  <si>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</si>
  <si>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</si>
  <si>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</si>
  <si>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</si>
  <si>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</si>
  <si>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</si>
  <si>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</si>
  <si>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</si>
  <si>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</si>
  <si>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</si>
  <si>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</si>
  <si>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</si>
  <si>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</si>
  <si>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</si>
  <si>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</si>
  <si>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</si>
  <si>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</si>
  <si>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</si>
  <si>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</si>
  <si>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</si>
  <si>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</si>
  <si>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</si>
  <si>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</si>
  <si>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</si>
  <si>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</si>
  <si>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</si>
  <si>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</si>
  <si>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</si>
  <si>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</si>
  <si>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</si>
  <si>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</si>
  <si>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</si>
  <si>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</si>
  <si>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</si>
  <si>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</si>
  <si>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</si>
  <si>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</si>
  <si>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</si>
  <si>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</si>
  <si>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</si>
  <si>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</si>
  <si>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</si>
  <si>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</si>
  <si>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</si>
  <si>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</si>
  <si>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</si>
  <si>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</si>
  <si>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</si>
  <si>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</si>
  <si>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</si>
  <si>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</si>
  <si>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</si>
  <si>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</si>
  <si>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</si>
  <si>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</si>
  <si>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</si>
  <si>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</si>
  <si>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</si>
  <si>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</si>
  <si>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</si>
  <si>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</si>
  <si>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</si>
  <si>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</si>
  <si>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</si>
  <si>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</si>
  <si>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</si>
  <si>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</si>
  <si>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</si>
  <si>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</si>
  <si>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</si>
  <si>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</si>
  <si>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</si>
  <si>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</si>
  <si>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</si>
  <si>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</si>
  <si>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</si>
  <si>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</si>
  <si>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</si>
  <si>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</si>
  <si>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</si>
  <si>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</si>
  <si>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</si>
  <si>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</si>
  <si>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</si>
  <si>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</si>
  <si>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</si>
  <si>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</si>
  <si>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</si>
  <si>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</si>
  <si>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</si>
  <si>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</si>
  <si>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</si>
  <si>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</si>
  <si>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</si>
  <si>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</si>
  <si>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</si>
  <si>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</si>
  <si>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</si>
  <si>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</si>
  <si>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</si>
  <si>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</si>
  <si>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</si>
  <si>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</si>
  <si>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</si>
  <si>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</si>
  <si>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</si>
  <si>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</si>
  <si>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</si>
  <si>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</si>
  <si>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</si>
  <si>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</si>
  <si>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</si>
  <si>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</si>
  <si>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</si>
  <si>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</si>
  <si>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</si>
  <si>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</si>
  <si>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</si>
  <si>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</si>
  <si>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</si>
  <si>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</si>
  <si>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</si>
  <si>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</si>
  <si>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</si>
  <si>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</si>
  <si>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</si>
  <si>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</si>
  <si>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</si>
  <si>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</si>
  <si>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</si>
  <si>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</si>
  <si>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</si>
  <si>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</si>
  <si>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</si>
  <si>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</si>
  <si>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</si>
  <si>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</si>
  <si>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</si>
  <si>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</si>
  <si>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</si>
  <si>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</si>
  <si>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</si>
  <si>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</si>
  <si>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</si>
  <si>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</si>
  <si>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</si>
  <si>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</si>
  <si>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</si>
  <si>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</si>
  <si>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</si>
  <si>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</si>
  <si>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</si>
  <si>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</si>
  <si>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0.26</t>
  </si>
  <si>
    <t>▲ 0.27</t>
  </si>
  <si>
    <t>▲ 1.25</t>
  </si>
  <si>
    <t>▲ 6.10</t>
  </si>
  <si>
    <t>水道事業会計</t>
  </si>
  <si>
    <t>国民健康保険特別会計</t>
  </si>
  <si>
    <t>一般会計</t>
  </si>
  <si>
    <t>介護保険特別会計</t>
  </si>
  <si>
    <t>後期高齢者医療特別会計</t>
  </si>
  <si>
    <t>土地取得特別会計</t>
  </si>
  <si>
    <t>下水道事業特別会計</t>
  </si>
  <si>
    <t>簡易水道事業特別会計</t>
  </si>
  <si>
    <t>その他会計（赤字）</t>
  </si>
  <si>
    <t>その他会計（黒字）</t>
  </si>
  <si>
    <t>-</t>
    <phoneticPr fontId="2"/>
  </si>
  <si>
    <t>南河内環境事業組合</t>
    <rPh sb="0" eb="3">
      <t>ミナミカワチ</t>
    </rPh>
    <rPh sb="3" eb="5">
      <t>カンキョウ</t>
    </rPh>
    <rPh sb="5" eb="7">
      <t>ジギョウ</t>
    </rPh>
    <rPh sb="7" eb="9">
      <t>クミアイ</t>
    </rPh>
    <phoneticPr fontId="2"/>
  </si>
  <si>
    <t>大阪府後期高齢者医療広域連合（一般会計）</t>
    <rPh sb="0" eb="3">
      <t>オオサカフ</t>
    </rPh>
    <rPh sb="3" eb="10">
      <t>コウキコウレイシャイリョウ</t>
    </rPh>
    <rPh sb="10" eb="14">
      <t>コウイキレンゴウ</t>
    </rPh>
    <rPh sb="15" eb="19">
      <t>イッパンカイケイ</t>
    </rPh>
    <phoneticPr fontId="2"/>
  </si>
  <si>
    <t>大阪広域水道企業団（水道事業会計）</t>
    <rPh sb="0" eb="9">
      <t>オオサカコウイキスイドウキギョウダン</t>
    </rPh>
    <rPh sb="10" eb="14">
      <t>スイドウジギョウ</t>
    </rPh>
    <rPh sb="14" eb="16">
      <t>カイケイ</t>
    </rPh>
    <phoneticPr fontId="2"/>
  </si>
  <si>
    <t>大阪広域水道企業団（工業用水道事業会計）</t>
    <rPh sb="0" eb="9">
      <t>オオサカコウイキスイドウキギョウダン</t>
    </rPh>
    <rPh sb="10" eb="13">
      <t>コウギョウヨウ</t>
    </rPh>
    <rPh sb="13" eb="17">
      <t>スイドウジギョウ</t>
    </rPh>
    <rPh sb="17" eb="19">
      <t>カイケイ</t>
    </rPh>
    <phoneticPr fontId="2"/>
  </si>
  <si>
    <t>河南町土地開発公社</t>
    <rPh sb="0" eb="3">
      <t>カナンチョウ</t>
    </rPh>
    <rPh sb="3" eb="9">
      <t>トチカイハツコウシャ</t>
    </rPh>
    <phoneticPr fontId="2"/>
  </si>
  <si>
    <t>-</t>
    <phoneticPr fontId="2"/>
  </si>
  <si>
    <t>大阪府後期高齢者医療広域連合（後期高齢者医療特別会計）</t>
    <rPh sb="0" eb="3">
      <t>オオサカフ</t>
    </rPh>
    <rPh sb="3" eb="10">
      <t>コウキコウレイシャイリョウ</t>
    </rPh>
    <rPh sb="10" eb="14">
      <t>コウイキレンゴウ</t>
    </rPh>
    <rPh sb="15" eb="22">
      <t>コウキコウレイシャイリョウ</t>
    </rPh>
    <rPh sb="22" eb="26">
      <t>トクベツカイケイ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</si>
</sst>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64717</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24613</c:v>
                </c:pt>
                <c:pt idx="1">
                  <c:v>41120</c:v>
                </c:pt>
                <c:pt idx="2">
                  <c:v>29958</c:v>
                </c:pt>
                <c:pt idx="3">
                  <c:v>57345</c:v>
                </c:pt>
                <c:pt idx="4">
                  <c:v>59015</c:v>
                </c:pt>
              </c:numCache>
            </c:numRef>
          </c:val>
          <c:smooth val="0"/>
        </c:ser>
        <c:dLbls>
          <c:showLegendKey val="0"/>
          <c:showVal val="0"/>
          <c:showCatName val="0"/>
          <c:showSerName val="0"/>
          <c:showPercent val="0"/>
          <c:showBubbleSize val="0"/>
        </c:dLbls>
        <c:marker val="1"/>
        <c:smooth val="0"/>
        <c:axId val="248187800"/>
        <c:axId val="118443104"/>
      </c:lineChart>
      <c:catAx>
        <c:axId val="248187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443104"/>
        <c:crosses val="autoZero"/>
        <c:auto val="1"/>
        <c:lblAlgn val="ctr"/>
        <c:lblOffset val="100"/>
        <c:tickLblSkip val="1"/>
        <c:tickMarkSkip val="1"/>
        <c:noMultiLvlLbl val="0"/>
      </c:catAx>
      <c:valAx>
        <c:axId val="11844310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8187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3.54</c:v>
                </c:pt>
                <c:pt idx="1">
                  <c:v>2.46</c:v>
                </c:pt>
                <c:pt idx="2">
                  <c:v>2.13</c:v>
                </c:pt>
                <c:pt idx="3">
                  <c:v>1.82</c:v>
                </c:pt>
                <c:pt idx="4">
                  <c:v>2.89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36.49</c:v>
                </c:pt>
                <c:pt idx="1">
                  <c:v>36.82</c:v>
                </c:pt>
                <c:pt idx="2">
                  <c:v>38.1</c:v>
                </c:pt>
                <c:pt idx="3">
                  <c:v>37.44</c:v>
                </c:pt>
                <c:pt idx="4">
                  <c:v>30.49</c:v>
                </c:pt>
              </c:numCache>
            </c:numRef>
          </c:val>
        </c:ser>
        <c:dLbls>
          <c:showLegendKey val="0"/>
          <c:showVal val="0"/>
          <c:showCatName val="0"/>
          <c:showSerName val="0"/>
          <c:showPercent val="0"/>
          <c:showBubbleSize val="0"/>
        </c:dLbls>
        <c:gapWidth val="250"/>
        <c:overlap val="100"/>
        <c:axId val="247089680"/>
        <c:axId val="248462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0.15</c:v>
                </c:pt>
                <c:pt idx="1">
                  <c:v>-0.26</c:v>
                </c:pt>
                <c:pt idx="2">
                  <c:v>-0.27</c:v>
                </c:pt>
                <c:pt idx="3">
                  <c:v>-1.25</c:v>
                </c:pt>
                <c:pt idx="4">
                  <c:v>-6.1</c:v>
                </c:pt>
              </c:numCache>
            </c:numRef>
          </c:val>
          <c:smooth val="0"/>
        </c:ser>
        <c:dLbls>
          <c:showLegendKey val="0"/>
          <c:showVal val="0"/>
          <c:showCatName val="0"/>
          <c:showSerName val="0"/>
          <c:showPercent val="0"/>
          <c:showBubbleSize val="0"/>
        </c:dLbls>
        <c:marker val="1"/>
        <c:smooth val="0"/>
        <c:axId val="247089680"/>
        <c:axId val="248462496"/>
      </c:lineChart>
      <c:catAx>
        <c:axId val="24708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8462496"/>
        <c:crosses val="autoZero"/>
        <c:auto val="1"/>
        <c:lblAlgn val="ctr"/>
        <c:lblOffset val="100"/>
        <c:tickLblSkip val="1"/>
        <c:tickMarkSkip val="1"/>
        <c:noMultiLvlLbl val="0"/>
      </c:catAx>
      <c:valAx>
        <c:axId val="248462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089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0.02</c:v>
                </c:pt>
                <c:pt idx="2">
                  <c:v>#N/A</c:v>
                </c:pt>
                <c:pt idx="3">
                  <c:v>0.03</c:v>
                </c:pt>
                <c:pt idx="4">
                  <c:v>#N/A</c:v>
                </c:pt>
                <c:pt idx="5">
                  <c:v>0.03</c:v>
                </c:pt>
                <c:pt idx="6">
                  <c:v>#N/A</c:v>
                </c:pt>
                <c:pt idx="7">
                  <c:v>0.04</c:v>
                </c:pt>
                <c:pt idx="8">
                  <c:v>#N/A</c:v>
                </c:pt>
                <c:pt idx="9">
                  <c:v>0.02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1.4</c:v>
                </c:pt>
                <c:pt idx="2">
                  <c:v>#N/A</c:v>
                </c:pt>
                <c:pt idx="3">
                  <c:v>1.1200000000000001</c:v>
                </c:pt>
                <c:pt idx="4">
                  <c:v>#N/A</c:v>
                </c:pt>
                <c:pt idx="5">
                  <c:v>1.3</c:v>
                </c:pt>
                <c:pt idx="6">
                  <c:v>#N/A</c:v>
                </c:pt>
                <c:pt idx="7">
                  <c:v>0.52</c:v>
                </c:pt>
                <c:pt idx="8">
                  <c:v>#N/A</c:v>
                </c:pt>
                <c:pt idx="9">
                  <c:v>0.2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3.54</c:v>
                </c:pt>
                <c:pt idx="2">
                  <c:v>#N/A</c:v>
                </c:pt>
                <c:pt idx="3">
                  <c:v>2.46</c:v>
                </c:pt>
                <c:pt idx="4">
                  <c:v>#N/A</c:v>
                </c:pt>
                <c:pt idx="5">
                  <c:v>2.12</c:v>
                </c:pt>
                <c:pt idx="6">
                  <c:v>#N/A</c:v>
                </c:pt>
                <c:pt idx="7">
                  <c:v>1.82</c:v>
                </c:pt>
                <c:pt idx="8">
                  <c:v>#N/A</c:v>
                </c:pt>
                <c:pt idx="9">
                  <c:v>2.89</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2.94</c:v>
                </c:pt>
                <c:pt idx="2">
                  <c:v>#N/A</c:v>
                </c:pt>
                <c:pt idx="3">
                  <c:v>3.41</c:v>
                </c:pt>
                <c:pt idx="4">
                  <c:v>#N/A</c:v>
                </c:pt>
                <c:pt idx="5">
                  <c:v>1.84</c:v>
                </c:pt>
                <c:pt idx="6">
                  <c:v>#N/A</c:v>
                </c:pt>
                <c:pt idx="7">
                  <c:v>2.44</c:v>
                </c:pt>
                <c:pt idx="8">
                  <c:v>#N/A</c:v>
                </c:pt>
                <c:pt idx="9">
                  <c:v>5.58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34.47</c:v>
                </c:pt>
                <c:pt idx="2">
                  <c:v>#N/A</c:v>
                </c:pt>
                <c:pt idx="3">
                  <c:v>34.799999999999997</c:v>
                </c:pt>
                <c:pt idx="4">
                  <c:v>#N/A</c:v>
                </c:pt>
                <c:pt idx="5">
                  <c:v>34.35</c:v>
                </c:pt>
                <c:pt idx="6">
                  <c:v>#N/A</c:v>
                </c:pt>
                <c:pt idx="7">
                  <c:v>33.229999999999997</c:v>
                </c:pt>
                <c:pt idx="8">
                  <c:v>#N/A</c:v>
                </c:pt>
                <c:pt idx="9">
                  <c:v>31.85</c:v>
                </c:pt>
              </c:numCache>
            </c:numRef>
          </c:val>
        </c:ser>
        <c:dLbls>
          <c:showLegendKey val="0"/>
          <c:showVal val="0"/>
          <c:showCatName val="0"/>
          <c:showSerName val="0"/>
          <c:showPercent val="0"/>
          <c:showBubbleSize val="0"/>
        </c:dLbls>
        <c:gapWidth val="150"/>
        <c:overlap val="100"/>
        <c:axId val="247089000"/>
        <c:axId val="248769248"/>
      </c:barChart>
      <c:catAx>
        <c:axId val="247089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8769248"/>
        <c:crosses val="autoZero"/>
        <c:auto val="1"/>
        <c:lblAlgn val="ctr"/>
        <c:lblOffset val="100"/>
        <c:tickLblSkip val="1"/>
        <c:tickMarkSkip val="1"/>
        <c:noMultiLvlLbl val="0"/>
      </c:catAx>
      <c:valAx>
        <c:axId val="248769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089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483</c:v>
                </c:pt>
                <c:pt idx="5">
                  <c:v>497</c:v>
                </c:pt>
                <c:pt idx="8">
                  <c:v>507</c:v>
                </c:pt>
                <c:pt idx="11">
                  <c:v>518</c:v>
                </c:pt>
                <c:pt idx="14">
                  <c:v>545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77</c:v>
                </c:pt>
                <c:pt idx="3">
                  <c:v>77</c:v>
                </c:pt>
                <c:pt idx="6">
                  <c:v>78</c:v>
                </c:pt>
                <c:pt idx="9">
                  <c:v>73</c:v>
                </c:pt>
                <c:pt idx="12">
                  <c:v>69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96</c:v>
                </c:pt>
                <c:pt idx="3">
                  <c:v>115</c:v>
                </c:pt>
                <c:pt idx="6">
                  <c:v>126</c:v>
                </c:pt>
                <c:pt idx="9">
                  <c:v>133</c:v>
                </c:pt>
                <c:pt idx="12">
                  <c:v>135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696</c:v>
                </c:pt>
                <c:pt idx="3">
                  <c:v>668</c:v>
                </c:pt>
                <c:pt idx="6">
                  <c:v>641</c:v>
                </c:pt>
                <c:pt idx="9">
                  <c:v>643</c:v>
                </c:pt>
                <c:pt idx="12">
                  <c:v>633</c:v>
                </c:pt>
              </c:numCache>
            </c:numRef>
          </c:val>
        </c:ser>
        <c:dLbls>
          <c:showLegendKey val="0"/>
          <c:showVal val="0"/>
          <c:showCatName val="0"/>
          <c:showSerName val="0"/>
          <c:showPercent val="0"/>
          <c:showBubbleSize val="0"/>
        </c:dLbls>
        <c:gapWidth val="100"/>
        <c:overlap val="100"/>
        <c:axId val="208108776"/>
        <c:axId val="249675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386</c:v>
                </c:pt>
                <c:pt idx="2">
                  <c:v>#N/A</c:v>
                </c:pt>
                <c:pt idx="3">
                  <c:v>#N/A</c:v>
                </c:pt>
                <c:pt idx="4">
                  <c:v>363</c:v>
                </c:pt>
                <c:pt idx="5">
                  <c:v>#N/A</c:v>
                </c:pt>
                <c:pt idx="6">
                  <c:v>#N/A</c:v>
                </c:pt>
                <c:pt idx="7">
                  <c:v>338</c:v>
                </c:pt>
                <c:pt idx="8">
                  <c:v>#N/A</c:v>
                </c:pt>
                <c:pt idx="9">
                  <c:v>#N/A</c:v>
                </c:pt>
                <c:pt idx="10">
                  <c:v>331</c:v>
                </c:pt>
                <c:pt idx="11">
                  <c:v>#N/A</c:v>
                </c:pt>
                <c:pt idx="12">
                  <c:v>#N/A</c:v>
                </c:pt>
                <c:pt idx="13">
                  <c:v>292</c:v>
                </c:pt>
                <c:pt idx="14">
                  <c:v>#N/A</c:v>
                </c:pt>
              </c:numCache>
            </c:numRef>
          </c:val>
          <c:smooth val="0"/>
        </c:ser>
        <c:dLbls>
          <c:showLegendKey val="0"/>
          <c:showVal val="0"/>
          <c:showCatName val="0"/>
          <c:showSerName val="0"/>
          <c:showPercent val="0"/>
          <c:showBubbleSize val="0"/>
        </c:dLbls>
        <c:marker val="1"/>
        <c:smooth val="0"/>
        <c:axId val="208108776"/>
        <c:axId val="249675664"/>
      </c:lineChart>
      <c:catAx>
        <c:axId val="208108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9675664"/>
        <c:crosses val="autoZero"/>
        <c:auto val="1"/>
        <c:lblAlgn val="ctr"/>
        <c:lblOffset val="100"/>
        <c:tickLblSkip val="1"/>
        <c:tickMarkSkip val="1"/>
        <c:noMultiLvlLbl val="0"/>
      </c:catAx>
      <c:valAx>
        <c:axId val="249675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108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5956</c:v>
                </c:pt>
                <c:pt idx="5">
                  <c:v>6060</c:v>
                </c:pt>
                <c:pt idx="8">
                  <c:v>6043</c:v>
                </c:pt>
                <c:pt idx="11">
                  <c:v>6104</c:v>
                </c:pt>
                <c:pt idx="14">
                  <c:v>6179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3102</c:v>
                </c:pt>
                <c:pt idx="5">
                  <c:v>3085</c:v>
                </c:pt>
                <c:pt idx="8">
                  <c:v>3123</c:v>
                </c:pt>
                <c:pt idx="11">
                  <c:v>2965</c:v>
                </c:pt>
                <c:pt idx="14">
                  <c:v>2732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1605</c:v>
                </c:pt>
                <c:pt idx="3">
                  <c:v>1526</c:v>
                </c:pt>
                <c:pt idx="6">
                  <c:v>1553</c:v>
                </c:pt>
                <c:pt idx="9">
                  <c:v>1461</c:v>
                </c:pt>
                <c:pt idx="12">
                  <c:v>1188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321</c:v>
                </c:pt>
                <c:pt idx="3">
                  <c:v>251</c:v>
                </c:pt>
                <c:pt idx="6">
                  <c:v>178</c:v>
                </c:pt>
                <c:pt idx="9">
                  <c:v>107</c:v>
                </c:pt>
                <c:pt idx="12">
                  <c:v>40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2172</c:v>
                </c:pt>
                <c:pt idx="3">
                  <c:v>2043</c:v>
                </c:pt>
                <c:pt idx="6">
                  <c:v>2125</c:v>
                </c:pt>
                <c:pt idx="9">
                  <c:v>2315</c:v>
                </c:pt>
                <c:pt idx="12">
                  <c:v>2403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50</c:v>
                </c:pt>
                <c:pt idx="6">
                  <c:v>51</c:v>
                </c:pt>
                <c:pt idx="9">
                  <c:v>126</c:v>
                </c:pt>
                <c:pt idx="12">
                  <c:v>51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6390</c:v>
                </c:pt>
                <c:pt idx="3">
                  <c:v>6345</c:v>
                </c:pt>
                <c:pt idx="6">
                  <c:v>6176</c:v>
                </c:pt>
                <c:pt idx="9">
                  <c:v>6151</c:v>
                </c:pt>
                <c:pt idx="12">
                  <c:v>6273</c:v>
                </c:pt>
              </c:numCache>
            </c:numRef>
          </c:val>
        </c:ser>
        <c:dLbls>
          <c:showLegendKey val="0"/>
          <c:showVal val="0"/>
          <c:showCatName val="0"/>
          <c:showSerName val="0"/>
          <c:showPercent val="0"/>
          <c:showBubbleSize val="0"/>
        </c:dLbls>
        <c:gapWidth val="100"/>
        <c:overlap val="100"/>
        <c:axId val="249513816"/>
        <c:axId val="249514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1431</c:v>
                </c:pt>
                <c:pt idx="2">
                  <c:v>#N/A</c:v>
                </c:pt>
                <c:pt idx="3">
                  <c:v>#N/A</c:v>
                </c:pt>
                <c:pt idx="4">
                  <c:v>1070</c:v>
                </c:pt>
                <c:pt idx="5">
                  <c:v>#N/A</c:v>
                </c:pt>
                <c:pt idx="6">
                  <c:v>#N/A</c:v>
                </c:pt>
                <c:pt idx="7">
                  <c:v>917</c:v>
                </c:pt>
                <c:pt idx="8">
                  <c:v>#N/A</c:v>
                </c:pt>
                <c:pt idx="9">
                  <c:v>#N/A</c:v>
                </c:pt>
                <c:pt idx="10">
                  <c:v>1091</c:v>
                </c:pt>
                <c:pt idx="11">
                  <c:v>#N/A</c:v>
                </c:pt>
                <c:pt idx="12">
                  <c:v>#N/A</c:v>
                </c:pt>
                <c:pt idx="13">
                  <c:v>1044</c:v>
                </c:pt>
                <c:pt idx="14">
                  <c:v>#N/A</c:v>
                </c:pt>
              </c:numCache>
            </c:numRef>
          </c:val>
          <c:smooth val="0"/>
        </c:ser>
        <c:dLbls>
          <c:showLegendKey val="0"/>
          <c:showVal val="0"/>
          <c:showCatName val="0"/>
          <c:showSerName val="0"/>
          <c:showPercent val="0"/>
          <c:showBubbleSize val="0"/>
        </c:dLbls>
        <c:marker val="1"/>
        <c:smooth val="0"/>
        <c:axId val="249513816"/>
        <c:axId val="249514200"/>
      </c:lineChart>
      <c:catAx>
        <c:axId val="249513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9514200"/>
        <c:crosses val="autoZero"/>
        <c:auto val="1"/>
        <c:lblAlgn val="ctr"/>
        <c:lblOffset val="100"/>
        <c:tickLblSkip val="1"/>
        <c:tickMarkSkip val="1"/>
        <c:noMultiLvlLbl val="0"/>
      </c:catAx>
      <c:valAx>
        <c:axId val="249514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513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大阪府河南町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16,028
15,957
25.26
6,089,478
5,939,469
112,017
3,873,991
6,272,739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31.3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chemeClr val="dk1"/>
              </a:solidFill>
              <a:effectLst/>
              <a:latin typeface="+mn-lt"/>
              <a:ea typeface="+mn-ea"/>
              <a:cs typeface="+mn-cs"/>
            </a:rPr>
            <a:t>  景気低迷の影響による個人・法人住民税の減収をはじめ、自主財源である町税が減収となり、財政基盤が脆弱であることから、近年類似団体平均を下回った状態が続いている。</a:t>
          </a:r>
          <a:endParaRPr lang="ja-JP" altLang="ja-JP" sz="1300">
            <a:effectLst/>
          </a:endParaRPr>
        </a:p>
        <a:p>
          <a:pPr rtl="0"/>
          <a:r>
            <a:rPr lang="ja-JP" altLang="ja-JP" sz="1300" b="0" i="0">
              <a:solidFill>
                <a:schemeClr val="dk1"/>
              </a:solidFill>
              <a:effectLst/>
              <a:latin typeface="+mn-lt"/>
              <a:ea typeface="+mn-ea"/>
              <a:cs typeface="+mn-cs"/>
            </a:rPr>
            <a:t>　</a:t>
          </a:r>
          <a:r>
            <a:rPr lang="ja-JP" altLang="en-US" sz="1300" b="0" i="0">
              <a:solidFill>
                <a:schemeClr val="dk1"/>
              </a:solidFill>
              <a:effectLst/>
              <a:latin typeface="+mn-lt"/>
              <a:ea typeface="+mn-ea"/>
              <a:cs typeface="+mn-cs"/>
            </a:rPr>
            <a:t>毎年度、事業のスクラップ＆ビルドにより、歳出の見直しに努めているところであるが、歳入においても、税収の徴収率の向上（５年間で２％）を中心とした</a:t>
          </a:r>
          <a:r>
            <a:rPr lang="ja-JP" altLang="ja-JP" sz="1300" b="0" i="0">
              <a:solidFill>
                <a:schemeClr val="dk1"/>
              </a:solidFill>
              <a:effectLst/>
              <a:latin typeface="+mn-lt"/>
              <a:ea typeface="+mn-ea"/>
              <a:cs typeface="+mn-cs"/>
            </a:rPr>
            <a:t>町税などの一般財源収入の確保のほか、使用料などの特定財源についても、適正な住民負担による増収を図るなど、自主財源の確保に努める</a:t>
          </a:r>
          <a:r>
            <a:rPr lang="ja-JP" altLang="en-US" sz="1300" b="0" i="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128815</xdr:rowOff>
    </xdr:from>
    <xdr:to>
      <xdr:col>7</xdr:col>
      <xdr:colOff>152400</xdr:colOff>
      <xdr:row>42</xdr:row>
      <xdr:rowOff>128815</xdr:rowOff>
    </xdr:to>
    <xdr:cxnSp macro="">
      <xdr:nvCxnSpPr>
        <xdr:cNvPr id="68" name="直線コネクタ 67"/>
        <xdr:cNvCxnSpPr/>
      </xdr:nvCxnSpPr>
      <xdr:spPr>
        <a:xfrm>
          <a:off x="4114800" y="7329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69"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128815</xdr:rowOff>
    </xdr:to>
    <xdr:cxnSp macro="">
      <xdr:nvCxnSpPr>
        <xdr:cNvPr id="71" name="直線コネクタ 70"/>
        <xdr:cNvCxnSpPr/>
      </xdr:nvCxnSpPr>
      <xdr:spPr>
        <a:xfrm>
          <a:off x="3225800" y="73067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3" name="テキスト ボックス 72"/>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71362</xdr:rowOff>
    </xdr:from>
    <xdr:to>
      <xdr:col>4</xdr:col>
      <xdr:colOff>482600</xdr:colOff>
      <xdr:row>42</xdr:row>
      <xdr:rowOff>105833</xdr:rowOff>
    </xdr:to>
    <xdr:cxnSp macro="">
      <xdr:nvCxnSpPr>
        <xdr:cNvPr id="74" name="直線コネクタ 73"/>
        <xdr:cNvCxnSpPr/>
      </xdr:nvCxnSpPr>
      <xdr:spPr>
        <a:xfrm>
          <a:off x="2336800" y="727226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6" name="テキスト ボックス 75"/>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48381</xdr:rowOff>
    </xdr:from>
    <xdr:to>
      <xdr:col>3</xdr:col>
      <xdr:colOff>279400</xdr:colOff>
      <xdr:row>42</xdr:row>
      <xdr:rowOff>71362</xdr:rowOff>
    </xdr:to>
    <xdr:cxnSp macro="">
      <xdr:nvCxnSpPr>
        <xdr:cNvPr id="77" name="直線コネクタ 76"/>
        <xdr:cNvCxnSpPr/>
      </xdr:nvCxnSpPr>
      <xdr:spPr>
        <a:xfrm>
          <a:off x="1447800" y="72492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79" name="テキスト ボックス 78"/>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0" name="フローチャート : 判断 79"/>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1" name="テキスト ボックス 80"/>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87" name="円/楕円 86"/>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50092</xdr:rowOff>
    </xdr:from>
    <xdr:ext cx="762000" cy="259045"/>
    <xdr:sp macro="" textlink="">
      <xdr:nvSpPr>
        <xdr:cNvPr id="88" name="財政力該当値テキスト"/>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78015</xdr:rowOff>
    </xdr:from>
    <xdr:to>
      <xdr:col>6</xdr:col>
      <xdr:colOff>50800</xdr:colOff>
      <xdr:row>43</xdr:row>
      <xdr:rowOff>8165</xdr:rowOff>
    </xdr:to>
    <xdr:sp macro="" textlink="">
      <xdr:nvSpPr>
        <xdr:cNvPr id="89" name="円/楕円 88"/>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90" name="テキスト ボックス 89"/>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92" name="テキスト ボックス 91"/>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20562</xdr:rowOff>
    </xdr:from>
    <xdr:to>
      <xdr:col>3</xdr:col>
      <xdr:colOff>330200</xdr:colOff>
      <xdr:row>42</xdr:row>
      <xdr:rowOff>122162</xdr:rowOff>
    </xdr:to>
    <xdr:sp macro="" textlink="">
      <xdr:nvSpPr>
        <xdr:cNvPr id="93" name="円/楕円 92"/>
        <xdr:cNvSpPr/>
      </xdr:nvSpPr>
      <xdr:spPr>
        <a:xfrm>
          <a:off x="2286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106939</xdr:rowOff>
    </xdr:from>
    <xdr:ext cx="762000" cy="259045"/>
    <xdr:sp macro="" textlink="">
      <xdr:nvSpPr>
        <xdr:cNvPr id="94" name="テキスト ボックス 93"/>
        <xdr:cNvSpPr txBox="1"/>
      </xdr:nvSpPr>
      <xdr:spPr>
        <a:xfrm>
          <a:off x="1955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95" name="円/楕円 94"/>
        <xdr:cNvSpPr/>
      </xdr:nvSpPr>
      <xdr:spPr>
        <a:xfrm>
          <a:off x="1397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83958</xdr:rowOff>
    </xdr:from>
    <xdr:ext cx="762000" cy="259045"/>
    <xdr:sp macro="" textlink="">
      <xdr:nvSpPr>
        <xdr:cNvPr id="96" name="テキスト ボックス 95"/>
        <xdr:cNvSpPr txBox="1"/>
      </xdr:nvSpPr>
      <xdr:spPr>
        <a:xfrm>
          <a:off x="1066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経常支出については、平成２６年１０月の消防事務委託に伴い補助費が増加し、平成２６年４月の消費税増税に伴い物件費も増加している。人件費については、定年退職が多い時期に入っており、増加傾向にあ</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lang="ja-JP" altLang="ja-JP" sz="1300" b="0" i="0">
              <a:solidFill>
                <a:schemeClr val="dk1"/>
              </a:solidFill>
              <a:effectLst/>
              <a:latin typeface="+mn-lt"/>
              <a:ea typeface="+mn-ea"/>
              <a:cs typeface="+mn-cs"/>
            </a:rPr>
            <a:t>経常収入においても、税収の徴収率の向上（５年間で２％）を中心とした町税などの経常一般財源収入の確保に努める。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49149</xdr:rowOff>
    </xdr:from>
    <xdr:to>
      <xdr:col>7</xdr:col>
      <xdr:colOff>152400</xdr:colOff>
      <xdr:row>63</xdr:row>
      <xdr:rowOff>70866</xdr:rowOff>
    </xdr:to>
    <xdr:cxnSp macro="">
      <xdr:nvCxnSpPr>
        <xdr:cNvPr id="129" name="直線コネクタ 128"/>
        <xdr:cNvCxnSpPr/>
      </xdr:nvCxnSpPr>
      <xdr:spPr>
        <a:xfrm>
          <a:off x="4114800" y="10850499"/>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101871</xdr:rowOff>
    </xdr:from>
    <xdr:ext cx="762000" cy="259045"/>
    <xdr:sp macro="" textlink="">
      <xdr:nvSpPr>
        <xdr:cNvPr id="130" name="財政構造の弾力性平均値テキスト"/>
        <xdr:cNvSpPr txBox="1"/>
      </xdr:nvSpPr>
      <xdr:spPr>
        <a:xfrm>
          <a:off x="5041900" y="1056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41910</xdr:rowOff>
    </xdr:from>
    <xdr:to>
      <xdr:col>6</xdr:col>
      <xdr:colOff>0</xdr:colOff>
      <xdr:row>63</xdr:row>
      <xdr:rowOff>49149</xdr:rowOff>
    </xdr:to>
    <xdr:cxnSp macro="">
      <xdr:nvCxnSpPr>
        <xdr:cNvPr id="132" name="直線コネクタ 131"/>
        <xdr:cNvCxnSpPr/>
      </xdr:nvCxnSpPr>
      <xdr:spPr>
        <a:xfrm>
          <a:off x="3225800" y="1084326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1541</xdr:rowOff>
    </xdr:from>
    <xdr:ext cx="736600" cy="259045"/>
    <xdr:sp macro="" textlink="">
      <xdr:nvSpPr>
        <xdr:cNvPr id="134" name="テキスト ボックス 133"/>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41910</xdr:rowOff>
    </xdr:from>
    <xdr:to>
      <xdr:col>4</xdr:col>
      <xdr:colOff>482600</xdr:colOff>
      <xdr:row>63</xdr:row>
      <xdr:rowOff>53975</xdr:rowOff>
    </xdr:to>
    <xdr:cxnSp macro="">
      <xdr:nvCxnSpPr>
        <xdr:cNvPr id="135" name="直線コネクタ 134"/>
        <xdr:cNvCxnSpPr/>
      </xdr:nvCxnSpPr>
      <xdr:spPr>
        <a:xfrm flipV="1">
          <a:off x="2336800" y="1084326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37" name="テキスト ボックス 136"/>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5715</xdr:rowOff>
    </xdr:from>
    <xdr:to>
      <xdr:col>3</xdr:col>
      <xdr:colOff>279400</xdr:colOff>
      <xdr:row>63</xdr:row>
      <xdr:rowOff>53975</xdr:rowOff>
    </xdr:to>
    <xdr:cxnSp macro="">
      <xdr:nvCxnSpPr>
        <xdr:cNvPr id="138" name="直線コネクタ 137"/>
        <xdr:cNvCxnSpPr/>
      </xdr:nvCxnSpPr>
      <xdr:spPr>
        <a:xfrm>
          <a:off x="1447800" y="1080706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168165</xdr:rowOff>
    </xdr:from>
    <xdr:ext cx="762000" cy="259045"/>
    <xdr:sp macro="" textlink="">
      <xdr:nvSpPr>
        <xdr:cNvPr id="140" name="テキスト ボックス 139"/>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167513</xdr:rowOff>
    </xdr:from>
    <xdr:to>
      <xdr:col>2</xdr:col>
      <xdr:colOff>127000</xdr:colOff>
      <xdr:row>62</xdr:row>
      <xdr:rowOff>97663</xdr:rowOff>
    </xdr:to>
    <xdr:sp macro="" textlink="">
      <xdr:nvSpPr>
        <xdr:cNvPr id="141" name="フローチャート : 判断 140"/>
        <xdr:cNvSpPr/>
      </xdr:nvSpPr>
      <xdr:spPr>
        <a:xfrm>
          <a:off x="1397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107840</xdr:rowOff>
    </xdr:from>
    <xdr:ext cx="762000" cy="259045"/>
    <xdr:sp macro="" textlink="">
      <xdr:nvSpPr>
        <xdr:cNvPr id="142" name="テキスト ボックス 141"/>
        <xdr:cNvSpPr txBox="1"/>
      </xdr:nvSpPr>
      <xdr:spPr>
        <a:xfrm>
          <a:off x="1066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20066</xdr:rowOff>
    </xdr:from>
    <xdr:to>
      <xdr:col>7</xdr:col>
      <xdr:colOff>203200</xdr:colOff>
      <xdr:row>63</xdr:row>
      <xdr:rowOff>121666</xdr:rowOff>
    </xdr:to>
    <xdr:sp macro="" textlink="">
      <xdr:nvSpPr>
        <xdr:cNvPr id="148" name="円/楕円 147"/>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163593</xdr:rowOff>
    </xdr:from>
    <xdr:ext cx="762000" cy="259045"/>
    <xdr:sp macro="" textlink="">
      <xdr:nvSpPr>
        <xdr:cNvPr id="149" name="財政構造の弾力性該当値テキスト"/>
        <xdr:cNvSpPr txBox="1"/>
      </xdr:nvSpPr>
      <xdr:spPr>
        <a:xfrm>
          <a:off x="5041900" y="1079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169799</xdr:rowOff>
    </xdr:from>
    <xdr:to>
      <xdr:col>6</xdr:col>
      <xdr:colOff>50800</xdr:colOff>
      <xdr:row>63</xdr:row>
      <xdr:rowOff>99949</xdr:rowOff>
    </xdr:to>
    <xdr:sp macro="" textlink="">
      <xdr:nvSpPr>
        <xdr:cNvPr id="150" name="円/楕円 149"/>
        <xdr:cNvSpPr/>
      </xdr:nvSpPr>
      <xdr:spPr>
        <a:xfrm>
          <a:off x="4064000" y="1079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84726</xdr:rowOff>
    </xdr:from>
    <xdr:ext cx="736600" cy="259045"/>
    <xdr:sp macro="" textlink="">
      <xdr:nvSpPr>
        <xdr:cNvPr id="151" name="テキスト ボックス 150"/>
        <xdr:cNvSpPr txBox="1"/>
      </xdr:nvSpPr>
      <xdr:spPr>
        <a:xfrm>
          <a:off x="3733800" y="10886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162560</xdr:rowOff>
    </xdr:from>
    <xdr:to>
      <xdr:col>4</xdr:col>
      <xdr:colOff>533400</xdr:colOff>
      <xdr:row>63</xdr:row>
      <xdr:rowOff>92710</xdr:rowOff>
    </xdr:to>
    <xdr:sp macro="" textlink="">
      <xdr:nvSpPr>
        <xdr:cNvPr id="152" name="円/楕円 151"/>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77487</xdr:rowOff>
    </xdr:from>
    <xdr:ext cx="762000" cy="259045"/>
    <xdr:sp macro="" textlink="">
      <xdr:nvSpPr>
        <xdr:cNvPr id="153" name="テキスト ボックス 152"/>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3175</xdr:rowOff>
    </xdr:from>
    <xdr:to>
      <xdr:col>3</xdr:col>
      <xdr:colOff>330200</xdr:colOff>
      <xdr:row>63</xdr:row>
      <xdr:rowOff>104775</xdr:rowOff>
    </xdr:to>
    <xdr:sp macro="" textlink="">
      <xdr:nvSpPr>
        <xdr:cNvPr id="154" name="円/楕円 153"/>
        <xdr:cNvSpPr/>
      </xdr:nvSpPr>
      <xdr:spPr>
        <a:xfrm>
          <a:off x="2286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89552</xdr:rowOff>
    </xdr:from>
    <xdr:ext cx="762000" cy="259045"/>
    <xdr:sp macro="" textlink="">
      <xdr:nvSpPr>
        <xdr:cNvPr id="155" name="テキスト ボックス 154"/>
        <xdr:cNvSpPr txBox="1"/>
      </xdr:nvSpPr>
      <xdr:spPr>
        <a:xfrm>
          <a:off x="1955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126365</xdr:rowOff>
    </xdr:from>
    <xdr:to>
      <xdr:col>2</xdr:col>
      <xdr:colOff>127000</xdr:colOff>
      <xdr:row>63</xdr:row>
      <xdr:rowOff>56515</xdr:rowOff>
    </xdr:to>
    <xdr:sp macro="" textlink="">
      <xdr:nvSpPr>
        <xdr:cNvPr id="156" name="円/楕円 155"/>
        <xdr:cNvSpPr/>
      </xdr:nvSpPr>
      <xdr:spPr>
        <a:xfrm>
          <a:off x="1397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41292</xdr:rowOff>
    </xdr:from>
    <xdr:ext cx="762000" cy="259045"/>
    <xdr:sp macro="" textlink="">
      <xdr:nvSpPr>
        <xdr:cNvPr id="157" name="テキスト ボックス 156"/>
        <xdr:cNvSpPr txBox="1"/>
      </xdr:nvSpPr>
      <xdr:spPr>
        <a:xfrm>
          <a:off x="1066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[134,457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類似団体平均と比較して、平成２５年度から平成２６年度の間で人件費・物件費が低くなっている要因として、</a:t>
          </a:r>
          <a:r>
            <a:rPr kumimoji="1" lang="ja-JP" altLang="ja-JP" sz="1300">
              <a:solidFill>
                <a:schemeClr val="dk1"/>
              </a:solidFill>
              <a:effectLst/>
              <a:latin typeface="+mn-lt"/>
              <a:ea typeface="+mn-ea"/>
              <a:cs typeface="+mn-cs"/>
            </a:rPr>
            <a:t>平成２６年１０月の消防事務委託に伴い</a:t>
          </a:r>
          <a:r>
            <a:rPr kumimoji="1" lang="ja-JP" altLang="en-US" sz="1300">
              <a:solidFill>
                <a:schemeClr val="dk1"/>
              </a:solidFill>
              <a:effectLst/>
              <a:latin typeface="+mn-lt"/>
              <a:ea typeface="+mn-ea"/>
              <a:cs typeface="+mn-cs"/>
            </a:rPr>
            <a:t>、常備消防事務にかかる人件費・物件費が補助費となったことが挙げられる。</a:t>
          </a:r>
          <a:endParaRPr kumimoji="1" lang="en-US" altLang="ja-JP" sz="1300">
            <a:latin typeface="ＭＳ Ｐゴシック"/>
          </a:endParaRPr>
        </a:p>
        <a:p>
          <a:r>
            <a:rPr kumimoji="1" lang="ja-JP" altLang="en-US" sz="1300">
              <a:latin typeface="ＭＳ Ｐゴシック"/>
            </a:rPr>
            <a:t>　消費税増税に伴い物件費総額は増加しており、人口減と合わせて人口１人当たりの物件費は増加している。今後は補助費も含めた経費について、抑制していく必要がある。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159939</xdr:rowOff>
    </xdr:from>
    <xdr:to>
      <xdr:col>7</xdr:col>
      <xdr:colOff>152400</xdr:colOff>
      <xdr:row>81</xdr:row>
      <xdr:rowOff>163038</xdr:rowOff>
    </xdr:to>
    <xdr:cxnSp macro="">
      <xdr:nvCxnSpPr>
        <xdr:cNvPr id="190" name="直線コネクタ 189"/>
        <xdr:cNvCxnSpPr/>
      </xdr:nvCxnSpPr>
      <xdr:spPr>
        <a:xfrm flipV="1">
          <a:off x="4114800" y="14047389"/>
          <a:ext cx="838200" cy="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141203</xdr:rowOff>
    </xdr:from>
    <xdr:ext cx="762000" cy="259045"/>
    <xdr:sp macro="" textlink="">
      <xdr:nvSpPr>
        <xdr:cNvPr id="191" name="人件費・物件費等の状況平均値テキスト"/>
        <xdr:cNvSpPr txBox="1"/>
      </xdr:nvSpPr>
      <xdr:spPr>
        <a:xfrm>
          <a:off x="5041900" y="1402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145298</xdr:rowOff>
    </xdr:from>
    <xdr:to>
      <xdr:col>6</xdr:col>
      <xdr:colOff>0</xdr:colOff>
      <xdr:row>81</xdr:row>
      <xdr:rowOff>163038</xdr:rowOff>
    </xdr:to>
    <xdr:cxnSp macro="">
      <xdr:nvCxnSpPr>
        <xdr:cNvPr id="193" name="直線コネクタ 192"/>
        <xdr:cNvCxnSpPr/>
      </xdr:nvCxnSpPr>
      <xdr:spPr>
        <a:xfrm>
          <a:off x="3225800" y="14032748"/>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31214</xdr:rowOff>
    </xdr:from>
    <xdr:ext cx="736600" cy="259045"/>
    <xdr:sp macro="" textlink="">
      <xdr:nvSpPr>
        <xdr:cNvPr id="195" name="テキスト ボックス 194"/>
        <xdr:cNvSpPr txBox="1"/>
      </xdr:nvSpPr>
      <xdr:spPr>
        <a:xfrm>
          <a:off x="3733800" y="14090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145298</xdr:rowOff>
    </xdr:from>
    <xdr:to>
      <xdr:col>4</xdr:col>
      <xdr:colOff>482600</xdr:colOff>
      <xdr:row>81</xdr:row>
      <xdr:rowOff>166942</xdr:rowOff>
    </xdr:to>
    <xdr:cxnSp macro="">
      <xdr:nvCxnSpPr>
        <xdr:cNvPr id="196" name="直線コネクタ 195"/>
        <xdr:cNvCxnSpPr/>
      </xdr:nvCxnSpPr>
      <xdr:spPr>
        <a:xfrm flipV="1">
          <a:off x="2336800" y="14032748"/>
          <a:ext cx="889000" cy="2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45504</xdr:rowOff>
    </xdr:from>
    <xdr:ext cx="762000" cy="259045"/>
    <xdr:sp macro="" textlink="">
      <xdr:nvSpPr>
        <xdr:cNvPr id="198" name="テキスト ボックス 197"/>
        <xdr:cNvSpPr txBox="1"/>
      </xdr:nvSpPr>
      <xdr:spPr>
        <a:xfrm>
          <a:off x="2844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141233</xdr:rowOff>
    </xdr:from>
    <xdr:to>
      <xdr:col>3</xdr:col>
      <xdr:colOff>279400</xdr:colOff>
      <xdr:row>81</xdr:row>
      <xdr:rowOff>166942</xdr:rowOff>
    </xdr:to>
    <xdr:cxnSp macro="">
      <xdr:nvCxnSpPr>
        <xdr:cNvPr id="199" name="直線コネクタ 198"/>
        <xdr:cNvCxnSpPr/>
      </xdr:nvCxnSpPr>
      <xdr:spPr>
        <a:xfrm>
          <a:off x="1447800" y="14028683"/>
          <a:ext cx="889000" cy="2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83069</xdr:rowOff>
    </xdr:from>
    <xdr:ext cx="762000" cy="259045"/>
    <xdr:sp macro="" textlink="">
      <xdr:nvSpPr>
        <xdr:cNvPr id="201" name="テキスト ボックス 200"/>
        <xdr:cNvSpPr txBox="1"/>
      </xdr:nvSpPr>
      <xdr:spPr>
        <a:xfrm>
          <a:off x="19558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89595</xdr:rowOff>
    </xdr:from>
    <xdr:to>
      <xdr:col>2</xdr:col>
      <xdr:colOff>127000</xdr:colOff>
      <xdr:row>82</xdr:row>
      <xdr:rowOff>19745</xdr:rowOff>
    </xdr:to>
    <xdr:sp macro="" textlink="">
      <xdr:nvSpPr>
        <xdr:cNvPr id="202" name="フローチャート : 判断 201"/>
        <xdr:cNvSpPr/>
      </xdr:nvSpPr>
      <xdr:spPr>
        <a:xfrm>
          <a:off x="1397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29922</xdr:rowOff>
    </xdr:from>
    <xdr:ext cx="762000" cy="259045"/>
    <xdr:sp macro="" textlink="">
      <xdr:nvSpPr>
        <xdr:cNvPr id="203" name="テキスト ボックス 202"/>
        <xdr:cNvSpPr txBox="1"/>
      </xdr:nvSpPr>
      <xdr:spPr>
        <a:xfrm>
          <a:off x="1066800" y="1374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109139</xdr:rowOff>
    </xdr:from>
    <xdr:to>
      <xdr:col>7</xdr:col>
      <xdr:colOff>203200</xdr:colOff>
      <xdr:row>82</xdr:row>
      <xdr:rowOff>39289</xdr:rowOff>
    </xdr:to>
    <xdr:sp macro="" textlink="">
      <xdr:nvSpPr>
        <xdr:cNvPr id="209" name="円/楕円 208"/>
        <xdr:cNvSpPr/>
      </xdr:nvSpPr>
      <xdr:spPr>
        <a:xfrm>
          <a:off x="4902200" y="1399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125666</xdr:rowOff>
    </xdr:from>
    <xdr:ext cx="762000" cy="259045"/>
    <xdr:sp macro="" textlink="">
      <xdr:nvSpPr>
        <xdr:cNvPr id="210" name="人件費・物件費等の状況該当値テキスト"/>
        <xdr:cNvSpPr txBox="1"/>
      </xdr:nvSpPr>
      <xdr:spPr>
        <a:xfrm>
          <a:off x="5041900" y="1384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134,457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112238</xdr:rowOff>
    </xdr:from>
    <xdr:to>
      <xdr:col>6</xdr:col>
      <xdr:colOff>50800</xdr:colOff>
      <xdr:row>82</xdr:row>
      <xdr:rowOff>42388</xdr:rowOff>
    </xdr:to>
    <xdr:sp macro="" textlink="">
      <xdr:nvSpPr>
        <xdr:cNvPr id="211" name="円/楕円 210"/>
        <xdr:cNvSpPr/>
      </xdr:nvSpPr>
      <xdr:spPr>
        <a:xfrm>
          <a:off x="4064000" y="139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52565</xdr:rowOff>
    </xdr:from>
    <xdr:ext cx="736600" cy="259045"/>
    <xdr:sp macro="" textlink="">
      <xdr:nvSpPr>
        <xdr:cNvPr id="212" name="テキスト ボックス 211"/>
        <xdr:cNvSpPr txBox="1"/>
      </xdr:nvSpPr>
      <xdr:spPr>
        <a:xfrm>
          <a:off x="3733800" y="13768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135,099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94498</xdr:rowOff>
    </xdr:from>
    <xdr:to>
      <xdr:col>4</xdr:col>
      <xdr:colOff>533400</xdr:colOff>
      <xdr:row>82</xdr:row>
      <xdr:rowOff>24648</xdr:rowOff>
    </xdr:to>
    <xdr:sp macro="" textlink="">
      <xdr:nvSpPr>
        <xdr:cNvPr id="213" name="円/楕円 212"/>
        <xdr:cNvSpPr/>
      </xdr:nvSpPr>
      <xdr:spPr>
        <a:xfrm>
          <a:off x="3175000" y="139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34825</xdr:rowOff>
    </xdr:from>
    <xdr:ext cx="762000" cy="259045"/>
    <xdr:sp macro="" textlink="">
      <xdr:nvSpPr>
        <xdr:cNvPr id="214" name="テキスト ボックス 213"/>
        <xdr:cNvSpPr txBox="1"/>
      </xdr:nvSpPr>
      <xdr:spPr>
        <a:xfrm>
          <a:off x="2844800" y="1375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131,423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116142</xdr:rowOff>
    </xdr:from>
    <xdr:to>
      <xdr:col>3</xdr:col>
      <xdr:colOff>330200</xdr:colOff>
      <xdr:row>82</xdr:row>
      <xdr:rowOff>46292</xdr:rowOff>
    </xdr:to>
    <xdr:sp macro="" textlink="">
      <xdr:nvSpPr>
        <xdr:cNvPr id="215" name="円/楕円 214"/>
        <xdr:cNvSpPr/>
      </xdr:nvSpPr>
      <xdr:spPr>
        <a:xfrm>
          <a:off x="2286000" y="1400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56469</xdr:rowOff>
    </xdr:from>
    <xdr:ext cx="762000" cy="259045"/>
    <xdr:sp macro="" textlink="">
      <xdr:nvSpPr>
        <xdr:cNvPr id="216" name="テキスト ボックス 215"/>
        <xdr:cNvSpPr txBox="1"/>
      </xdr:nvSpPr>
      <xdr:spPr>
        <a:xfrm>
          <a:off x="1955800" y="1377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135,908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90433</xdr:rowOff>
    </xdr:from>
    <xdr:to>
      <xdr:col>2</xdr:col>
      <xdr:colOff>127000</xdr:colOff>
      <xdr:row>82</xdr:row>
      <xdr:rowOff>20583</xdr:rowOff>
    </xdr:to>
    <xdr:sp macro="" textlink="">
      <xdr:nvSpPr>
        <xdr:cNvPr id="217" name="円/楕円 216"/>
        <xdr:cNvSpPr/>
      </xdr:nvSpPr>
      <xdr:spPr>
        <a:xfrm>
          <a:off x="1397000" y="1397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5360</xdr:rowOff>
    </xdr:from>
    <xdr:ext cx="762000" cy="259045"/>
    <xdr:sp macro="" textlink="">
      <xdr:nvSpPr>
        <xdr:cNvPr id="218" name="テキスト ボックス 217"/>
        <xdr:cNvSpPr txBox="1"/>
      </xdr:nvSpPr>
      <xdr:spPr>
        <a:xfrm>
          <a:off x="1066800" y="1406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給料構造改革の実施により、地域手当の見直しをはじめ、退職補充者を最小限に留めるなど、総人件費の抑制に努めてきた。</a:t>
          </a:r>
          <a:endParaRPr lang="ja-JP" altLang="ja-JP" sz="1300">
            <a:effectLst/>
          </a:endParaRPr>
        </a:p>
        <a:p>
          <a:r>
            <a:rPr kumimoji="1" lang="ja-JP" altLang="ja-JP" sz="1300">
              <a:solidFill>
                <a:schemeClr val="dk1"/>
              </a:solidFill>
              <a:effectLst/>
              <a:latin typeface="+mn-lt"/>
              <a:ea typeface="+mn-ea"/>
              <a:cs typeface="+mn-cs"/>
            </a:rPr>
            <a:t>　本町では、より優秀な職員を確保するため、初任給については国より高めに設定しており、近年、恒常的な退職者補充による若手職員の増により、類似団体平均を若干上回る結果となっている。</a:t>
          </a:r>
          <a:endParaRPr lang="ja-JP" altLang="ja-JP" sz="1300">
            <a:effectLst/>
          </a:endParaRPr>
        </a:p>
        <a:p>
          <a:r>
            <a:rPr kumimoji="1" lang="ja-JP" altLang="ja-JP" sz="1300">
              <a:solidFill>
                <a:schemeClr val="dk1"/>
              </a:solidFill>
              <a:effectLst/>
              <a:latin typeface="+mn-lt"/>
              <a:ea typeface="+mn-ea"/>
              <a:cs typeface="+mn-cs"/>
            </a:rPr>
            <a:t>　今後とも、国家公務員や民間企業の給与水準との均衡を考慮しつつ給与の運用を図っていく。　</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89</xdr:row>
      <xdr:rowOff>37677</xdr:rowOff>
    </xdr:to>
    <xdr:cxnSp macro="">
      <xdr:nvCxnSpPr>
        <xdr:cNvPr id="247" name="直線コネクタ 246"/>
        <xdr:cNvCxnSpPr/>
      </xdr:nvCxnSpPr>
      <xdr:spPr>
        <a:xfrm flipV="1">
          <a:off x="17018000" y="13977620"/>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9754</xdr:rowOff>
    </xdr:from>
    <xdr:ext cx="762000" cy="259045"/>
    <xdr:sp macro="" textlink="">
      <xdr:nvSpPr>
        <xdr:cNvPr id="248" name="給与水準   （国との比較）最小値テキスト"/>
        <xdr:cNvSpPr txBox="1"/>
      </xdr:nvSpPr>
      <xdr:spPr>
        <a:xfrm>
          <a:off x="17106900" y="1526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89</xdr:row>
      <xdr:rowOff>37677</xdr:rowOff>
    </xdr:from>
    <xdr:to>
      <xdr:col>24</xdr:col>
      <xdr:colOff>647700</xdr:colOff>
      <xdr:row>89</xdr:row>
      <xdr:rowOff>37677</xdr:rowOff>
    </xdr:to>
    <xdr:cxnSp macro="">
      <xdr:nvCxnSpPr>
        <xdr:cNvPr id="249" name="直線コネクタ 248"/>
        <xdr:cNvCxnSpPr/>
      </xdr:nvCxnSpPr>
      <xdr:spPr>
        <a:xfrm>
          <a:off x="16929100" y="1529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0"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1" name="直線コネクタ 250"/>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29211</xdr:rowOff>
    </xdr:from>
    <xdr:to>
      <xdr:col>24</xdr:col>
      <xdr:colOff>558800</xdr:colOff>
      <xdr:row>86</xdr:row>
      <xdr:rowOff>45296</xdr:rowOff>
    </xdr:to>
    <xdr:cxnSp macro="">
      <xdr:nvCxnSpPr>
        <xdr:cNvPr id="252" name="直線コネクタ 251"/>
        <xdr:cNvCxnSpPr/>
      </xdr:nvCxnSpPr>
      <xdr:spPr>
        <a:xfrm flipV="1">
          <a:off x="16179800" y="14773911"/>
          <a:ext cx="8382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134214</xdr:rowOff>
    </xdr:from>
    <xdr:ext cx="762000" cy="259045"/>
    <xdr:sp macro="" textlink="">
      <xdr:nvSpPr>
        <xdr:cNvPr id="253" name="給与水準   （国との比較）平均値テキスト"/>
        <xdr:cNvSpPr txBox="1"/>
      </xdr:nvSpPr>
      <xdr:spPr>
        <a:xfrm>
          <a:off x="17106900" y="1453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54" name="フローチャート : 判断 253"/>
        <xdr:cNvSpPr/>
      </xdr:nvSpPr>
      <xdr:spPr>
        <a:xfrm>
          <a:off x="169672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45296</xdr:rowOff>
    </xdr:from>
    <xdr:to>
      <xdr:col>23</xdr:col>
      <xdr:colOff>406400</xdr:colOff>
      <xdr:row>89</xdr:row>
      <xdr:rowOff>126154</xdr:rowOff>
    </xdr:to>
    <xdr:cxnSp macro="">
      <xdr:nvCxnSpPr>
        <xdr:cNvPr id="255" name="直線コネクタ 254"/>
        <xdr:cNvCxnSpPr/>
      </xdr:nvCxnSpPr>
      <xdr:spPr>
        <a:xfrm flipV="1">
          <a:off x="15290800" y="14789996"/>
          <a:ext cx="889000" cy="59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6" name="フローチャート : 判断 255"/>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25840</xdr:rowOff>
    </xdr:from>
    <xdr:ext cx="736600" cy="259045"/>
    <xdr:sp macro="" textlink="">
      <xdr:nvSpPr>
        <xdr:cNvPr id="257" name="テキスト ボックス 256"/>
        <xdr:cNvSpPr txBox="1"/>
      </xdr:nvSpPr>
      <xdr:spPr>
        <a:xfrm>
          <a:off x="15798800" y="1442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77893</xdr:rowOff>
    </xdr:from>
    <xdr:to>
      <xdr:col>22</xdr:col>
      <xdr:colOff>203200</xdr:colOff>
      <xdr:row>89</xdr:row>
      <xdr:rowOff>126154</xdr:rowOff>
    </xdr:to>
    <xdr:cxnSp macro="">
      <xdr:nvCxnSpPr>
        <xdr:cNvPr id="258" name="直線コネクタ 257"/>
        <xdr:cNvCxnSpPr/>
      </xdr:nvCxnSpPr>
      <xdr:spPr>
        <a:xfrm>
          <a:off x="14401800" y="1533694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27093</xdr:rowOff>
    </xdr:from>
    <xdr:to>
      <xdr:col>22</xdr:col>
      <xdr:colOff>254000</xdr:colOff>
      <xdr:row>89</xdr:row>
      <xdr:rowOff>128693</xdr:rowOff>
    </xdr:to>
    <xdr:sp macro="" textlink="">
      <xdr:nvSpPr>
        <xdr:cNvPr id="259" name="フローチャート : 判断 258"/>
        <xdr:cNvSpPr/>
      </xdr:nvSpPr>
      <xdr:spPr>
        <a:xfrm>
          <a:off x="15240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138870</xdr:rowOff>
    </xdr:from>
    <xdr:ext cx="762000" cy="259045"/>
    <xdr:sp macro="" textlink="">
      <xdr:nvSpPr>
        <xdr:cNvPr id="260" name="テキスト ボックス 259"/>
        <xdr:cNvSpPr txBox="1"/>
      </xdr:nvSpPr>
      <xdr:spPr>
        <a:xfrm>
          <a:off x="14909800" y="150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39793</xdr:rowOff>
    </xdr:from>
    <xdr:to>
      <xdr:col>21</xdr:col>
      <xdr:colOff>0</xdr:colOff>
      <xdr:row>89</xdr:row>
      <xdr:rowOff>77893</xdr:rowOff>
    </xdr:to>
    <xdr:cxnSp macro="">
      <xdr:nvCxnSpPr>
        <xdr:cNvPr id="261" name="直線コネクタ 260"/>
        <xdr:cNvCxnSpPr/>
      </xdr:nvCxnSpPr>
      <xdr:spPr>
        <a:xfrm>
          <a:off x="13512800" y="14613043"/>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43180</xdr:rowOff>
    </xdr:from>
    <xdr:to>
      <xdr:col>21</xdr:col>
      <xdr:colOff>50800</xdr:colOff>
      <xdr:row>89</xdr:row>
      <xdr:rowOff>144780</xdr:rowOff>
    </xdr:to>
    <xdr:sp macro="" textlink="">
      <xdr:nvSpPr>
        <xdr:cNvPr id="262" name="フローチャート : 判断 261"/>
        <xdr:cNvSpPr/>
      </xdr:nvSpPr>
      <xdr:spPr>
        <a:xfrm>
          <a:off x="14351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129557</xdr:rowOff>
    </xdr:from>
    <xdr:ext cx="762000" cy="259045"/>
    <xdr:sp macro="" textlink="">
      <xdr:nvSpPr>
        <xdr:cNvPr id="263" name="テキスト ボックス 262"/>
        <xdr:cNvSpPr txBox="1"/>
      </xdr:nvSpPr>
      <xdr:spPr>
        <a:xfrm>
          <a:off x="14020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64" name="フローチャート :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155804</xdr:rowOff>
    </xdr:from>
    <xdr:ext cx="762000" cy="259045"/>
    <xdr:sp macro="" textlink="">
      <xdr:nvSpPr>
        <xdr:cNvPr id="265" name="テキスト ボックス 264"/>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71" name="円/楕円 270"/>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121938</xdr:rowOff>
    </xdr:from>
    <xdr:ext cx="762000" cy="259045"/>
    <xdr:sp macro="" textlink="">
      <xdr:nvSpPr>
        <xdr:cNvPr id="272" name="給与水準   （国との比較）該当値テキスト"/>
        <xdr:cNvSpPr txBox="1"/>
      </xdr:nvSpPr>
      <xdr:spPr>
        <a:xfrm>
          <a:off x="17106900" y="1469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165946</xdr:rowOff>
    </xdr:from>
    <xdr:to>
      <xdr:col>23</xdr:col>
      <xdr:colOff>457200</xdr:colOff>
      <xdr:row>86</xdr:row>
      <xdr:rowOff>96096</xdr:rowOff>
    </xdr:to>
    <xdr:sp macro="" textlink="">
      <xdr:nvSpPr>
        <xdr:cNvPr id="273" name="円/楕円 272"/>
        <xdr:cNvSpPr/>
      </xdr:nvSpPr>
      <xdr:spPr>
        <a:xfrm>
          <a:off x="16129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74" name="テキスト ボックス 273"/>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75354</xdr:rowOff>
    </xdr:from>
    <xdr:to>
      <xdr:col>22</xdr:col>
      <xdr:colOff>254000</xdr:colOff>
      <xdr:row>90</xdr:row>
      <xdr:rowOff>5504</xdr:rowOff>
    </xdr:to>
    <xdr:sp macro="" textlink="">
      <xdr:nvSpPr>
        <xdr:cNvPr id="275" name="円/楕円 274"/>
        <xdr:cNvSpPr/>
      </xdr:nvSpPr>
      <xdr:spPr>
        <a:xfrm>
          <a:off x="15240000" y="153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161731</xdr:rowOff>
    </xdr:from>
    <xdr:ext cx="762000" cy="259045"/>
    <xdr:sp macro="" textlink="">
      <xdr:nvSpPr>
        <xdr:cNvPr id="276" name="テキスト ボックス 275"/>
        <xdr:cNvSpPr txBox="1"/>
      </xdr:nvSpPr>
      <xdr:spPr>
        <a:xfrm>
          <a:off x="14909800" y="1542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27093</xdr:rowOff>
    </xdr:from>
    <xdr:to>
      <xdr:col>21</xdr:col>
      <xdr:colOff>50800</xdr:colOff>
      <xdr:row>89</xdr:row>
      <xdr:rowOff>128693</xdr:rowOff>
    </xdr:to>
    <xdr:sp macro="" textlink="">
      <xdr:nvSpPr>
        <xdr:cNvPr id="277" name="円/楕円 276"/>
        <xdr:cNvSpPr/>
      </xdr:nvSpPr>
      <xdr:spPr>
        <a:xfrm>
          <a:off x="14351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138870</xdr:rowOff>
    </xdr:from>
    <xdr:ext cx="762000" cy="259045"/>
    <xdr:sp macro="" textlink="">
      <xdr:nvSpPr>
        <xdr:cNvPr id="278" name="テキスト ボックス 277"/>
        <xdr:cNvSpPr txBox="1"/>
      </xdr:nvSpPr>
      <xdr:spPr>
        <a:xfrm>
          <a:off x="14020800" y="150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160443</xdr:rowOff>
    </xdr:from>
    <xdr:to>
      <xdr:col>19</xdr:col>
      <xdr:colOff>533400</xdr:colOff>
      <xdr:row>85</xdr:row>
      <xdr:rowOff>90593</xdr:rowOff>
    </xdr:to>
    <xdr:sp macro="" textlink="">
      <xdr:nvSpPr>
        <xdr:cNvPr id="279" name="円/楕円 278"/>
        <xdr:cNvSpPr/>
      </xdr:nvSpPr>
      <xdr:spPr>
        <a:xfrm>
          <a:off x="13462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100770</xdr:rowOff>
    </xdr:from>
    <xdr:ext cx="762000" cy="259045"/>
    <xdr:sp macro="" textlink="">
      <xdr:nvSpPr>
        <xdr:cNvPr id="280" name="テキスト ボックス 279"/>
        <xdr:cNvSpPr txBox="1"/>
      </xdr:nvSpPr>
      <xdr:spPr>
        <a:xfrm>
          <a:off x="13131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職員数については、基礎自治体への権限の移譲などにより行政需要が増大するなかで、集中改革プランの設定人数を堅持し、退職補充を最小限に留めるなどにより、一定の職員数を保ってきた。</a:t>
          </a:r>
          <a:endParaRPr lang="ja-JP" altLang="ja-JP" sz="1300">
            <a:effectLst/>
          </a:endParaRPr>
        </a:p>
        <a:p>
          <a:r>
            <a:rPr kumimoji="1" lang="ja-JP" altLang="ja-JP" sz="1300">
              <a:solidFill>
                <a:schemeClr val="dk1"/>
              </a:solidFill>
              <a:effectLst/>
              <a:latin typeface="+mn-lt"/>
              <a:ea typeface="+mn-ea"/>
              <a:cs typeface="+mn-cs"/>
            </a:rPr>
            <a:t>　消防や保育士、幼稚園教諭の教員数が類似団体平均を上回る要因となってい</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lt"/>
              <a:ea typeface="+mn-ea"/>
              <a:cs typeface="+mn-cs"/>
            </a:rPr>
            <a:t>が、平成２６年１０月から消防事務の委託が実現し、２３名の職員減とな</a:t>
          </a:r>
          <a:r>
            <a:rPr kumimoji="1" lang="ja-JP" altLang="en-US" sz="1300">
              <a:solidFill>
                <a:schemeClr val="dk1"/>
              </a:solidFill>
              <a:effectLst/>
              <a:latin typeface="+mn-lt"/>
              <a:ea typeface="+mn-ea"/>
              <a:cs typeface="+mn-cs"/>
            </a:rPr>
            <a:t>り、類似団体平均を大きく下回る状況となった</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今後とも、民間委託や指定管理者制度の活用を検討するなどにより、、適正な定員管理に努めていく。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10" name="直線コネクタ 309"/>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11"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12" name="直線コネクタ 311"/>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13"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4" name="直線コネクタ 313"/>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124742</xdr:rowOff>
    </xdr:from>
    <xdr:to>
      <xdr:col>24</xdr:col>
      <xdr:colOff>558800</xdr:colOff>
      <xdr:row>62</xdr:row>
      <xdr:rowOff>144992</xdr:rowOff>
    </xdr:to>
    <xdr:cxnSp macro="">
      <xdr:nvCxnSpPr>
        <xdr:cNvPr id="315" name="直線コネクタ 314"/>
        <xdr:cNvCxnSpPr/>
      </xdr:nvCxnSpPr>
      <xdr:spPr>
        <a:xfrm flipV="1">
          <a:off x="16179800" y="10583192"/>
          <a:ext cx="838200" cy="19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56885</xdr:rowOff>
    </xdr:from>
    <xdr:ext cx="762000" cy="259045"/>
    <xdr:sp macro="" textlink="">
      <xdr:nvSpPr>
        <xdr:cNvPr id="316" name="定員管理の状況平均値テキスト"/>
        <xdr:cNvSpPr txBox="1"/>
      </xdr:nvSpPr>
      <xdr:spPr>
        <a:xfrm>
          <a:off x="17106900" y="1068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7" name="フローチャート : 判断 316"/>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144992</xdr:rowOff>
    </xdr:from>
    <xdr:to>
      <xdr:col>23</xdr:col>
      <xdr:colOff>406400</xdr:colOff>
      <xdr:row>62</xdr:row>
      <xdr:rowOff>146332</xdr:rowOff>
    </xdr:to>
    <xdr:cxnSp macro="">
      <xdr:nvCxnSpPr>
        <xdr:cNvPr id="318" name="直線コネクタ 317"/>
        <xdr:cNvCxnSpPr/>
      </xdr:nvCxnSpPr>
      <xdr:spPr>
        <a:xfrm flipV="1">
          <a:off x="15290800" y="10774892"/>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19" name="フローチャート : 判断 318"/>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25135</xdr:rowOff>
    </xdr:from>
    <xdr:ext cx="736600" cy="259045"/>
    <xdr:sp macro="" textlink="">
      <xdr:nvSpPr>
        <xdr:cNvPr id="320" name="テキスト ボックス 319"/>
        <xdr:cNvSpPr txBox="1"/>
      </xdr:nvSpPr>
      <xdr:spPr>
        <a:xfrm>
          <a:off x="15798800" y="104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127564</xdr:rowOff>
    </xdr:from>
    <xdr:to>
      <xdr:col>22</xdr:col>
      <xdr:colOff>203200</xdr:colOff>
      <xdr:row>62</xdr:row>
      <xdr:rowOff>146332</xdr:rowOff>
    </xdr:to>
    <xdr:cxnSp macro="">
      <xdr:nvCxnSpPr>
        <xdr:cNvPr id="321" name="直線コネクタ 320"/>
        <xdr:cNvCxnSpPr/>
      </xdr:nvCxnSpPr>
      <xdr:spPr>
        <a:xfrm>
          <a:off x="14401800" y="10757464"/>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2" name="フローチャート : 判断 321"/>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23" name="テキスト ボックス 322"/>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127564</xdr:rowOff>
    </xdr:from>
    <xdr:to>
      <xdr:col>21</xdr:col>
      <xdr:colOff>0</xdr:colOff>
      <xdr:row>62</xdr:row>
      <xdr:rowOff>143651</xdr:rowOff>
    </xdr:to>
    <xdr:cxnSp macro="">
      <xdr:nvCxnSpPr>
        <xdr:cNvPr id="324" name="直線コネクタ 323"/>
        <xdr:cNvCxnSpPr/>
      </xdr:nvCxnSpPr>
      <xdr:spPr>
        <a:xfrm flipV="1">
          <a:off x="13512800" y="1075746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5" name="フローチャート : 判断 324"/>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18503</xdr:rowOff>
    </xdr:from>
    <xdr:ext cx="762000" cy="259045"/>
    <xdr:sp macro="" textlink="">
      <xdr:nvSpPr>
        <xdr:cNvPr id="326" name="テキスト ボックス 325"/>
        <xdr:cNvSpPr txBox="1"/>
      </xdr:nvSpPr>
      <xdr:spPr>
        <a:xfrm>
          <a:off x="14020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64699</xdr:rowOff>
    </xdr:from>
    <xdr:to>
      <xdr:col>19</xdr:col>
      <xdr:colOff>533400</xdr:colOff>
      <xdr:row>62</xdr:row>
      <xdr:rowOff>166299</xdr:rowOff>
    </xdr:to>
    <xdr:sp macro="" textlink="">
      <xdr:nvSpPr>
        <xdr:cNvPr id="327" name="フローチャート : 判断 326"/>
        <xdr:cNvSpPr/>
      </xdr:nvSpPr>
      <xdr:spPr>
        <a:xfrm>
          <a:off x="13462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5026</xdr:rowOff>
    </xdr:from>
    <xdr:ext cx="762000" cy="259045"/>
    <xdr:sp macro="" textlink="">
      <xdr:nvSpPr>
        <xdr:cNvPr id="328" name="テキスト ボックス 327"/>
        <xdr:cNvSpPr txBox="1"/>
      </xdr:nvSpPr>
      <xdr:spPr>
        <a:xfrm>
          <a:off x="13131800" y="1046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73942</xdr:rowOff>
    </xdr:from>
    <xdr:to>
      <xdr:col>24</xdr:col>
      <xdr:colOff>609600</xdr:colOff>
      <xdr:row>62</xdr:row>
      <xdr:rowOff>4092</xdr:rowOff>
    </xdr:to>
    <xdr:sp macro="" textlink="">
      <xdr:nvSpPr>
        <xdr:cNvPr id="334" name="円/楕円 333"/>
        <xdr:cNvSpPr/>
      </xdr:nvSpPr>
      <xdr:spPr>
        <a:xfrm>
          <a:off x="16967200" y="1053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90469</xdr:rowOff>
    </xdr:from>
    <xdr:ext cx="762000" cy="259045"/>
    <xdr:sp macro="" textlink="">
      <xdr:nvSpPr>
        <xdr:cNvPr id="335" name="定員管理の状況該当値テキスト"/>
        <xdr:cNvSpPr txBox="1"/>
      </xdr:nvSpPr>
      <xdr:spPr>
        <a:xfrm>
          <a:off x="17106900" y="1037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94192</xdr:rowOff>
    </xdr:from>
    <xdr:to>
      <xdr:col>23</xdr:col>
      <xdr:colOff>457200</xdr:colOff>
      <xdr:row>63</xdr:row>
      <xdr:rowOff>24342</xdr:rowOff>
    </xdr:to>
    <xdr:sp macro="" textlink="">
      <xdr:nvSpPr>
        <xdr:cNvPr id="336" name="円/楕円 335"/>
        <xdr:cNvSpPr/>
      </xdr:nvSpPr>
      <xdr:spPr>
        <a:xfrm>
          <a:off x="16129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9119</xdr:rowOff>
    </xdr:from>
    <xdr:ext cx="736600" cy="259045"/>
    <xdr:sp macro="" textlink="">
      <xdr:nvSpPr>
        <xdr:cNvPr id="337" name="テキスト ボックス 336"/>
        <xdr:cNvSpPr txBox="1"/>
      </xdr:nvSpPr>
      <xdr:spPr>
        <a:xfrm>
          <a:off x="15798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95532</xdr:rowOff>
    </xdr:from>
    <xdr:to>
      <xdr:col>22</xdr:col>
      <xdr:colOff>254000</xdr:colOff>
      <xdr:row>63</xdr:row>
      <xdr:rowOff>25682</xdr:rowOff>
    </xdr:to>
    <xdr:sp macro="" textlink="">
      <xdr:nvSpPr>
        <xdr:cNvPr id="338" name="円/楕円 337"/>
        <xdr:cNvSpPr/>
      </xdr:nvSpPr>
      <xdr:spPr>
        <a:xfrm>
          <a:off x="15240000" y="1072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10459</xdr:rowOff>
    </xdr:from>
    <xdr:ext cx="762000" cy="259045"/>
    <xdr:sp macro="" textlink="">
      <xdr:nvSpPr>
        <xdr:cNvPr id="339" name="テキスト ボックス 338"/>
        <xdr:cNvSpPr txBox="1"/>
      </xdr:nvSpPr>
      <xdr:spPr>
        <a:xfrm>
          <a:off x="14909800" y="1081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76764</xdr:rowOff>
    </xdr:from>
    <xdr:to>
      <xdr:col>21</xdr:col>
      <xdr:colOff>50800</xdr:colOff>
      <xdr:row>63</xdr:row>
      <xdr:rowOff>6914</xdr:rowOff>
    </xdr:to>
    <xdr:sp macro="" textlink="">
      <xdr:nvSpPr>
        <xdr:cNvPr id="340" name="円/楕円 339"/>
        <xdr:cNvSpPr/>
      </xdr:nvSpPr>
      <xdr:spPr>
        <a:xfrm>
          <a:off x="14351000" y="1070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17091</xdr:rowOff>
    </xdr:from>
    <xdr:ext cx="762000" cy="259045"/>
    <xdr:sp macro="" textlink="">
      <xdr:nvSpPr>
        <xdr:cNvPr id="341" name="テキスト ボックス 340"/>
        <xdr:cNvSpPr txBox="1"/>
      </xdr:nvSpPr>
      <xdr:spPr>
        <a:xfrm>
          <a:off x="14020800" y="1047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92851</xdr:rowOff>
    </xdr:from>
    <xdr:to>
      <xdr:col>19</xdr:col>
      <xdr:colOff>533400</xdr:colOff>
      <xdr:row>63</xdr:row>
      <xdr:rowOff>23001</xdr:rowOff>
    </xdr:to>
    <xdr:sp macro="" textlink="">
      <xdr:nvSpPr>
        <xdr:cNvPr id="342" name="円/楕円 341"/>
        <xdr:cNvSpPr/>
      </xdr:nvSpPr>
      <xdr:spPr>
        <a:xfrm>
          <a:off x="13462000" y="107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7778</xdr:rowOff>
    </xdr:from>
    <xdr:ext cx="762000" cy="259045"/>
    <xdr:sp macro="" textlink="">
      <xdr:nvSpPr>
        <xdr:cNvPr id="343" name="テキスト ボックス 342"/>
        <xdr:cNvSpPr txBox="1"/>
      </xdr:nvSpPr>
      <xdr:spPr>
        <a:xfrm>
          <a:off x="13131800" y="1080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起債発行は基本的に交付税算入がある起債に限っており、そして元利償還金は減少傾向にあるため、比率は減少傾向にあり、類似団体平均よりも下回っている。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平成２８年度以降、大型の施設整備が</a:t>
          </a:r>
          <a:r>
            <a:rPr kumimoji="1" lang="ja-JP" altLang="en-US" sz="1300">
              <a:solidFill>
                <a:schemeClr val="dk1"/>
              </a:solidFill>
              <a:effectLst/>
              <a:latin typeface="+mn-lt"/>
              <a:ea typeface="+mn-ea"/>
              <a:cs typeface="+mn-cs"/>
            </a:rPr>
            <a:t>予定されており、</a:t>
          </a:r>
          <a:r>
            <a:rPr kumimoji="1" lang="ja-JP" altLang="ja-JP" sz="1300">
              <a:solidFill>
                <a:schemeClr val="dk1"/>
              </a:solidFill>
              <a:effectLst/>
              <a:latin typeface="+mn-lt"/>
              <a:ea typeface="+mn-ea"/>
              <a:cs typeface="+mn-cs"/>
            </a:rPr>
            <a:t>一時的には悪化が見込まれるものの、</a:t>
          </a:r>
          <a:r>
            <a:rPr kumimoji="1" lang="ja-JP" altLang="en-US" sz="1300">
              <a:solidFill>
                <a:schemeClr val="dk1"/>
              </a:solidFill>
              <a:effectLst/>
              <a:latin typeface="+mn-lt"/>
              <a:ea typeface="+mn-ea"/>
              <a:cs typeface="+mn-cs"/>
            </a:rPr>
            <a:t>地方債の発行</a:t>
          </a:r>
          <a:r>
            <a:rPr kumimoji="1" lang="ja-JP" altLang="ja-JP" sz="1300">
              <a:solidFill>
                <a:schemeClr val="dk1"/>
              </a:solidFill>
              <a:effectLst/>
              <a:latin typeface="+mn-lt"/>
              <a:ea typeface="+mn-ea"/>
              <a:cs typeface="+mn-cs"/>
            </a:rPr>
            <a:t>の抑制に努めつつ、その推移に注視していく。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72" name="直線コネクタ 371"/>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73"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4" name="直線コネクタ 373"/>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5"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6" name="直線コネクタ 375"/>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86783</xdr:rowOff>
    </xdr:from>
    <xdr:to>
      <xdr:col>24</xdr:col>
      <xdr:colOff>558800</xdr:colOff>
      <xdr:row>40</xdr:row>
      <xdr:rowOff>143087</xdr:rowOff>
    </xdr:to>
    <xdr:cxnSp macro="">
      <xdr:nvCxnSpPr>
        <xdr:cNvPr id="377" name="直線コネクタ 376"/>
        <xdr:cNvCxnSpPr/>
      </xdr:nvCxnSpPr>
      <xdr:spPr>
        <a:xfrm flipV="1">
          <a:off x="16179800" y="694478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78"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79" name="フローチャート : 判断 378"/>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143087</xdr:rowOff>
    </xdr:from>
    <xdr:to>
      <xdr:col>23</xdr:col>
      <xdr:colOff>406400</xdr:colOff>
      <xdr:row>41</xdr:row>
      <xdr:rowOff>11854</xdr:rowOff>
    </xdr:to>
    <xdr:cxnSp macro="">
      <xdr:nvCxnSpPr>
        <xdr:cNvPr id="380" name="直線コネクタ 379"/>
        <xdr:cNvCxnSpPr/>
      </xdr:nvCxnSpPr>
      <xdr:spPr>
        <a:xfrm flipV="1">
          <a:off x="15290800" y="70010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1" name="フローチャート : 判断 380"/>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382" name="テキスト ボックス 381"/>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11854</xdr:rowOff>
    </xdr:from>
    <xdr:to>
      <xdr:col>22</xdr:col>
      <xdr:colOff>203200</xdr:colOff>
      <xdr:row>41</xdr:row>
      <xdr:rowOff>116417</xdr:rowOff>
    </xdr:to>
    <xdr:cxnSp macro="">
      <xdr:nvCxnSpPr>
        <xdr:cNvPr id="383" name="直線コネクタ 382"/>
        <xdr:cNvCxnSpPr/>
      </xdr:nvCxnSpPr>
      <xdr:spPr>
        <a:xfrm flipV="1">
          <a:off x="14401800" y="704130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4" name="フローチャート : 判断 383"/>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127864</xdr:rowOff>
    </xdr:from>
    <xdr:ext cx="762000" cy="259045"/>
    <xdr:sp macro="" textlink="">
      <xdr:nvSpPr>
        <xdr:cNvPr id="385" name="テキスト ボックス 384"/>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116417</xdr:rowOff>
    </xdr:from>
    <xdr:to>
      <xdr:col>21</xdr:col>
      <xdr:colOff>0</xdr:colOff>
      <xdr:row>42</xdr:row>
      <xdr:rowOff>65617</xdr:rowOff>
    </xdr:to>
    <xdr:cxnSp macro="">
      <xdr:nvCxnSpPr>
        <xdr:cNvPr id="386" name="直線コネクタ 385"/>
        <xdr:cNvCxnSpPr/>
      </xdr:nvCxnSpPr>
      <xdr:spPr>
        <a:xfrm flipV="1">
          <a:off x="13512800" y="71458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7" name="フローチャート : 判断 386"/>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4673</xdr:rowOff>
    </xdr:from>
    <xdr:ext cx="762000" cy="259045"/>
    <xdr:sp macro="" textlink="">
      <xdr:nvSpPr>
        <xdr:cNvPr id="388" name="テキスト ボックス 387"/>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89" name="フローチャート : 判断 38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390" name="テキスト ボックス 389"/>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96" name="円/楕円 395"/>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52510</xdr:rowOff>
    </xdr:from>
    <xdr:ext cx="762000" cy="259045"/>
    <xdr:sp macro="" textlink="">
      <xdr:nvSpPr>
        <xdr:cNvPr id="397" name="公債費負担の状況該当値テキスト"/>
        <xdr:cNvSpPr txBox="1"/>
      </xdr:nvSpPr>
      <xdr:spPr>
        <a:xfrm>
          <a:off x="17106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92287</xdr:rowOff>
    </xdr:from>
    <xdr:to>
      <xdr:col>23</xdr:col>
      <xdr:colOff>457200</xdr:colOff>
      <xdr:row>41</xdr:row>
      <xdr:rowOff>22437</xdr:rowOff>
    </xdr:to>
    <xdr:sp macro="" textlink="">
      <xdr:nvSpPr>
        <xdr:cNvPr id="398" name="円/楕円 397"/>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99" name="テキスト ボックス 398"/>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132504</xdr:rowOff>
    </xdr:from>
    <xdr:to>
      <xdr:col>22</xdr:col>
      <xdr:colOff>254000</xdr:colOff>
      <xdr:row>41</xdr:row>
      <xdr:rowOff>62654</xdr:rowOff>
    </xdr:to>
    <xdr:sp macro="" textlink="">
      <xdr:nvSpPr>
        <xdr:cNvPr id="400" name="円/楕円 399"/>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72831</xdr:rowOff>
    </xdr:from>
    <xdr:ext cx="762000" cy="259045"/>
    <xdr:sp macro="" textlink="">
      <xdr:nvSpPr>
        <xdr:cNvPr id="401" name="テキスト ボックス 400"/>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65617</xdr:rowOff>
    </xdr:from>
    <xdr:to>
      <xdr:col>21</xdr:col>
      <xdr:colOff>50800</xdr:colOff>
      <xdr:row>41</xdr:row>
      <xdr:rowOff>167217</xdr:rowOff>
    </xdr:to>
    <xdr:sp macro="" textlink="">
      <xdr:nvSpPr>
        <xdr:cNvPr id="402" name="円/楕円 401"/>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403" name="テキスト ボックス 402"/>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404" name="円/楕円 403"/>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101194</xdr:rowOff>
    </xdr:from>
    <xdr:ext cx="762000" cy="259045"/>
    <xdr:sp macro="" textlink="">
      <xdr:nvSpPr>
        <xdr:cNvPr id="405" name="テキスト ボックス 404"/>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ja-JP" altLang="en-US" sz="1300">
              <a:solidFill>
                <a:schemeClr val="dk1"/>
              </a:solidFill>
              <a:effectLst/>
              <a:latin typeface="+mn-lt"/>
              <a:ea typeface="+mn-ea"/>
              <a:cs typeface="+mn-cs"/>
            </a:rPr>
            <a:t>２６</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には消防事務委託</a:t>
          </a:r>
          <a:r>
            <a:rPr kumimoji="1" lang="ja-JP" altLang="ja-JP" sz="1300">
              <a:solidFill>
                <a:schemeClr val="dk1"/>
              </a:solidFill>
              <a:effectLst/>
              <a:latin typeface="+mn-lt"/>
              <a:ea typeface="+mn-ea"/>
              <a:cs typeface="+mn-cs"/>
            </a:rPr>
            <a:t>に伴う</a:t>
          </a:r>
          <a:r>
            <a:rPr kumimoji="1" lang="ja-JP" altLang="en-US" sz="1300">
              <a:solidFill>
                <a:schemeClr val="dk1"/>
              </a:solidFill>
              <a:effectLst/>
              <a:latin typeface="+mn-lt"/>
              <a:ea typeface="+mn-ea"/>
              <a:cs typeface="+mn-cs"/>
            </a:rPr>
            <a:t>退職金相当額の支出があり、</a:t>
          </a:r>
          <a:r>
            <a:rPr kumimoji="1" lang="ja-JP" altLang="ja-JP" sz="1300">
              <a:solidFill>
                <a:schemeClr val="dk1"/>
              </a:solidFill>
              <a:effectLst/>
              <a:latin typeface="+mn-lt"/>
              <a:ea typeface="+mn-ea"/>
              <a:cs typeface="+mn-cs"/>
            </a:rPr>
            <a:t>基金の</a:t>
          </a:r>
          <a:r>
            <a:rPr kumimoji="1" lang="ja-JP" altLang="en-US" sz="1300">
              <a:solidFill>
                <a:schemeClr val="dk1"/>
              </a:solidFill>
              <a:effectLst/>
              <a:latin typeface="+mn-lt"/>
              <a:ea typeface="+mn-ea"/>
              <a:cs typeface="+mn-cs"/>
            </a:rPr>
            <a:t>取り崩しがあったが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それに伴う退職手当見込額の減少などがあり、平成２５年度と較べ、比率は減少した。近年は</a:t>
          </a:r>
          <a:r>
            <a:rPr kumimoji="1" lang="ja-JP" altLang="ja-JP" sz="1300">
              <a:solidFill>
                <a:schemeClr val="dk1"/>
              </a:solidFill>
              <a:effectLst/>
              <a:latin typeface="+mn-lt"/>
              <a:ea typeface="+mn-ea"/>
              <a:cs typeface="+mn-cs"/>
            </a:rPr>
            <a:t>類似団体平均よりも下回</a:t>
          </a:r>
          <a:r>
            <a:rPr kumimoji="1" lang="ja-JP" altLang="en-US" sz="1300">
              <a:solidFill>
                <a:schemeClr val="dk1"/>
              </a:solidFill>
              <a:effectLst/>
              <a:latin typeface="+mn-lt"/>
              <a:ea typeface="+mn-ea"/>
              <a:cs typeface="+mn-cs"/>
            </a:rPr>
            <a:t>っている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平成</a:t>
          </a:r>
          <a:r>
            <a:rPr kumimoji="1" lang="ja-JP" altLang="en-US" sz="1300">
              <a:solidFill>
                <a:schemeClr val="dk1"/>
              </a:solidFill>
              <a:effectLst/>
              <a:latin typeface="+mn-lt"/>
              <a:ea typeface="+mn-ea"/>
              <a:cs typeface="+mn-cs"/>
            </a:rPr>
            <a:t>２８</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以降、</a:t>
          </a:r>
          <a:r>
            <a:rPr kumimoji="1" lang="ja-JP" altLang="ja-JP" sz="1300">
              <a:solidFill>
                <a:schemeClr val="dk1"/>
              </a:solidFill>
              <a:effectLst/>
              <a:latin typeface="+mn-lt"/>
              <a:ea typeface="+mn-ea"/>
              <a:cs typeface="+mn-cs"/>
            </a:rPr>
            <a:t>大型の施設整備があり</a:t>
          </a:r>
          <a:r>
            <a:rPr kumimoji="1" lang="ja-JP" altLang="en-US" sz="1300">
              <a:solidFill>
                <a:schemeClr val="dk1"/>
              </a:solidFill>
              <a:effectLst/>
              <a:latin typeface="+mn-lt"/>
              <a:ea typeface="+mn-ea"/>
              <a:cs typeface="+mn-cs"/>
            </a:rPr>
            <a:t>一時的には</a:t>
          </a:r>
          <a:r>
            <a:rPr kumimoji="1" lang="ja-JP" altLang="ja-JP" sz="1300">
              <a:solidFill>
                <a:schemeClr val="dk1"/>
              </a:solidFill>
              <a:effectLst/>
              <a:latin typeface="+mn-lt"/>
              <a:ea typeface="+mn-ea"/>
              <a:cs typeface="+mn-cs"/>
            </a:rPr>
            <a:t>悪化が見込まれるものの、中長期的には地方債</a:t>
          </a:r>
          <a:r>
            <a:rPr kumimoji="1" lang="ja-JP" altLang="en-US" sz="1300">
              <a:solidFill>
                <a:schemeClr val="dk1"/>
              </a:solidFill>
              <a:effectLst/>
              <a:latin typeface="+mn-lt"/>
              <a:ea typeface="+mn-ea"/>
              <a:cs typeface="+mn-cs"/>
            </a:rPr>
            <a:t>発行</a:t>
          </a:r>
          <a:r>
            <a:rPr kumimoji="1" lang="ja-JP" altLang="ja-JP" sz="1300">
              <a:solidFill>
                <a:schemeClr val="dk1"/>
              </a:solidFill>
              <a:effectLst/>
              <a:latin typeface="+mn-lt"/>
              <a:ea typeface="+mn-ea"/>
              <a:cs typeface="+mn-cs"/>
            </a:rPr>
            <a:t>の抑制を図るなど、将来負担比率の抑制に努めつつ、その推移に注視していく。</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32" name="直線コネクタ 431"/>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33"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4" name="直線コネクタ 433"/>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30404</xdr:rowOff>
    </xdr:from>
    <xdr:to>
      <xdr:col>24</xdr:col>
      <xdr:colOff>558800</xdr:colOff>
      <xdr:row>15</xdr:row>
      <xdr:rowOff>34747</xdr:rowOff>
    </xdr:to>
    <xdr:cxnSp macro="">
      <xdr:nvCxnSpPr>
        <xdr:cNvPr id="437" name="直線コネクタ 436"/>
        <xdr:cNvCxnSpPr/>
      </xdr:nvCxnSpPr>
      <xdr:spPr>
        <a:xfrm flipV="1">
          <a:off x="16179800" y="2602154"/>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35653</xdr:rowOff>
    </xdr:from>
    <xdr:ext cx="762000" cy="259045"/>
    <xdr:sp macro="" textlink="">
      <xdr:nvSpPr>
        <xdr:cNvPr id="438" name="将来負担の状況平均値テキスト"/>
        <xdr:cNvSpPr txBox="1"/>
      </xdr:nvSpPr>
      <xdr:spPr>
        <a:xfrm>
          <a:off x="17106900" y="2607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9" name="フローチャート : 判断 438"/>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11582</xdr:rowOff>
    </xdr:from>
    <xdr:to>
      <xdr:col>23</xdr:col>
      <xdr:colOff>406400</xdr:colOff>
      <xdr:row>15</xdr:row>
      <xdr:rowOff>34747</xdr:rowOff>
    </xdr:to>
    <xdr:cxnSp macro="">
      <xdr:nvCxnSpPr>
        <xdr:cNvPr id="440" name="直線コネクタ 439"/>
        <xdr:cNvCxnSpPr/>
      </xdr:nvCxnSpPr>
      <xdr:spPr>
        <a:xfrm>
          <a:off x="15290800" y="2583332"/>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41" name="フローチャート : 判断 440"/>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6977</xdr:rowOff>
    </xdr:from>
    <xdr:ext cx="736600" cy="259045"/>
    <xdr:sp macro="" textlink="">
      <xdr:nvSpPr>
        <xdr:cNvPr id="442" name="テキスト ボックス 441"/>
        <xdr:cNvSpPr txBox="1"/>
      </xdr:nvSpPr>
      <xdr:spPr>
        <a:xfrm>
          <a:off x="15798800" y="27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11582</xdr:rowOff>
    </xdr:from>
    <xdr:to>
      <xdr:col>22</xdr:col>
      <xdr:colOff>203200</xdr:colOff>
      <xdr:row>15</xdr:row>
      <xdr:rowOff>33299</xdr:rowOff>
    </xdr:to>
    <xdr:cxnSp macro="">
      <xdr:nvCxnSpPr>
        <xdr:cNvPr id="443" name="直線コネクタ 442"/>
        <xdr:cNvCxnSpPr/>
      </xdr:nvCxnSpPr>
      <xdr:spPr>
        <a:xfrm flipV="1">
          <a:off x="14401800" y="258333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124384</xdr:rowOff>
    </xdr:from>
    <xdr:to>
      <xdr:col>22</xdr:col>
      <xdr:colOff>254000</xdr:colOff>
      <xdr:row>16</xdr:row>
      <xdr:rowOff>54534</xdr:rowOff>
    </xdr:to>
    <xdr:sp macro="" textlink="">
      <xdr:nvSpPr>
        <xdr:cNvPr id="444" name="フローチャート : 判断 443"/>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39311</xdr:rowOff>
    </xdr:from>
    <xdr:ext cx="762000" cy="259045"/>
    <xdr:sp macro="" textlink="">
      <xdr:nvSpPr>
        <xdr:cNvPr id="445" name="テキスト ボックス 444"/>
        <xdr:cNvSpPr txBox="1"/>
      </xdr:nvSpPr>
      <xdr:spPr>
        <a:xfrm>
          <a:off x="14909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33299</xdr:rowOff>
    </xdr:from>
    <xdr:to>
      <xdr:col>21</xdr:col>
      <xdr:colOff>0</xdr:colOff>
      <xdr:row>15</xdr:row>
      <xdr:rowOff>82042</xdr:rowOff>
    </xdr:to>
    <xdr:cxnSp macro="">
      <xdr:nvCxnSpPr>
        <xdr:cNvPr id="446" name="直線コネクタ 445"/>
        <xdr:cNvCxnSpPr/>
      </xdr:nvCxnSpPr>
      <xdr:spPr>
        <a:xfrm flipV="1">
          <a:off x="13512800" y="2605049"/>
          <a:ext cx="889000" cy="4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138862</xdr:rowOff>
    </xdr:from>
    <xdr:to>
      <xdr:col>21</xdr:col>
      <xdr:colOff>50800</xdr:colOff>
      <xdr:row>16</xdr:row>
      <xdr:rowOff>69012</xdr:rowOff>
    </xdr:to>
    <xdr:sp macro="" textlink="">
      <xdr:nvSpPr>
        <xdr:cNvPr id="447" name="フローチャート : 判断 446"/>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53789</xdr:rowOff>
    </xdr:from>
    <xdr:ext cx="762000" cy="259045"/>
    <xdr:sp macro="" textlink="">
      <xdr:nvSpPr>
        <xdr:cNvPr id="448" name="テキスト ボックス 447"/>
        <xdr:cNvSpPr txBox="1"/>
      </xdr:nvSpPr>
      <xdr:spPr>
        <a:xfrm>
          <a:off x="14020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166370</xdr:rowOff>
    </xdr:from>
    <xdr:to>
      <xdr:col>19</xdr:col>
      <xdr:colOff>533400</xdr:colOff>
      <xdr:row>16</xdr:row>
      <xdr:rowOff>96520</xdr:rowOff>
    </xdr:to>
    <xdr:sp macro="" textlink="">
      <xdr:nvSpPr>
        <xdr:cNvPr id="449" name="フローチャート : 判断 448"/>
        <xdr:cNvSpPr/>
      </xdr:nvSpPr>
      <xdr:spPr>
        <a:xfrm>
          <a:off x="13462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81297</xdr:rowOff>
    </xdr:from>
    <xdr:ext cx="762000" cy="259045"/>
    <xdr:sp macro="" textlink="">
      <xdr:nvSpPr>
        <xdr:cNvPr id="450" name="テキスト ボックス 449"/>
        <xdr:cNvSpPr txBox="1"/>
      </xdr:nvSpPr>
      <xdr:spPr>
        <a:xfrm>
          <a:off x="13131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151054</xdr:rowOff>
    </xdr:from>
    <xdr:to>
      <xdr:col>24</xdr:col>
      <xdr:colOff>609600</xdr:colOff>
      <xdr:row>15</xdr:row>
      <xdr:rowOff>81204</xdr:rowOff>
    </xdr:to>
    <xdr:sp macro="" textlink="">
      <xdr:nvSpPr>
        <xdr:cNvPr id="456" name="円/楕円 455"/>
        <xdr:cNvSpPr/>
      </xdr:nvSpPr>
      <xdr:spPr>
        <a:xfrm>
          <a:off x="16967200" y="255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167581</xdr:rowOff>
    </xdr:from>
    <xdr:ext cx="762000" cy="259045"/>
    <xdr:sp macro="" textlink="">
      <xdr:nvSpPr>
        <xdr:cNvPr id="457" name="将来負担の状況該当値テキスト"/>
        <xdr:cNvSpPr txBox="1"/>
      </xdr:nvSpPr>
      <xdr:spPr>
        <a:xfrm>
          <a:off x="17106900" y="239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155397</xdr:rowOff>
    </xdr:from>
    <xdr:to>
      <xdr:col>23</xdr:col>
      <xdr:colOff>457200</xdr:colOff>
      <xdr:row>15</xdr:row>
      <xdr:rowOff>85547</xdr:rowOff>
    </xdr:to>
    <xdr:sp macro="" textlink="">
      <xdr:nvSpPr>
        <xdr:cNvPr id="458" name="円/楕円 457"/>
        <xdr:cNvSpPr/>
      </xdr:nvSpPr>
      <xdr:spPr>
        <a:xfrm>
          <a:off x="16129000" y="255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95724</xdr:rowOff>
    </xdr:from>
    <xdr:ext cx="736600" cy="259045"/>
    <xdr:sp macro="" textlink="">
      <xdr:nvSpPr>
        <xdr:cNvPr id="459" name="テキスト ボックス 458"/>
        <xdr:cNvSpPr txBox="1"/>
      </xdr:nvSpPr>
      <xdr:spPr>
        <a:xfrm>
          <a:off x="15798800" y="2324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132232</xdr:rowOff>
    </xdr:from>
    <xdr:to>
      <xdr:col>22</xdr:col>
      <xdr:colOff>254000</xdr:colOff>
      <xdr:row>15</xdr:row>
      <xdr:rowOff>62382</xdr:rowOff>
    </xdr:to>
    <xdr:sp macro="" textlink="">
      <xdr:nvSpPr>
        <xdr:cNvPr id="460" name="円/楕円 459"/>
        <xdr:cNvSpPr/>
      </xdr:nvSpPr>
      <xdr:spPr>
        <a:xfrm>
          <a:off x="15240000" y="25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72559</xdr:rowOff>
    </xdr:from>
    <xdr:ext cx="762000" cy="259045"/>
    <xdr:sp macro="" textlink="">
      <xdr:nvSpPr>
        <xdr:cNvPr id="461" name="テキスト ボックス 460"/>
        <xdr:cNvSpPr txBox="1"/>
      </xdr:nvSpPr>
      <xdr:spPr>
        <a:xfrm>
          <a:off x="14909800" y="23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153949</xdr:rowOff>
    </xdr:from>
    <xdr:to>
      <xdr:col>21</xdr:col>
      <xdr:colOff>50800</xdr:colOff>
      <xdr:row>15</xdr:row>
      <xdr:rowOff>84099</xdr:rowOff>
    </xdr:to>
    <xdr:sp macro="" textlink="">
      <xdr:nvSpPr>
        <xdr:cNvPr id="462" name="円/楕円 461"/>
        <xdr:cNvSpPr/>
      </xdr:nvSpPr>
      <xdr:spPr>
        <a:xfrm>
          <a:off x="14351000" y="255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94276</xdr:rowOff>
    </xdr:from>
    <xdr:ext cx="762000" cy="259045"/>
    <xdr:sp macro="" textlink="">
      <xdr:nvSpPr>
        <xdr:cNvPr id="463" name="テキスト ボックス 462"/>
        <xdr:cNvSpPr txBox="1"/>
      </xdr:nvSpPr>
      <xdr:spPr>
        <a:xfrm>
          <a:off x="14020800" y="232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31242</xdr:rowOff>
    </xdr:from>
    <xdr:to>
      <xdr:col>19</xdr:col>
      <xdr:colOff>533400</xdr:colOff>
      <xdr:row>15</xdr:row>
      <xdr:rowOff>132842</xdr:rowOff>
    </xdr:to>
    <xdr:sp macro="" textlink="">
      <xdr:nvSpPr>
        <xdr:cNvPr id="464" name="円/楕円 463"/>
        <xdr:cNvSpPr/>
      </xdr:nvSpPr>
      <xdr:spPr>
        <a:xfrm>
          <a:off x="13462000" y="26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143019</xdr:rowOff>
    </xdr:from>
    <xdr:ext cx="762000" cy="259045"/>
    <xdr:sp macro="" textlink="">
      <xdr:nvSpPr>
        <xdr:cNvPr id="465" name="テキスト ボックス 464"/>
        <xdr:cNvSpPr txBox="1"/>
      </xdr:nvSpPr>
      <xdr:spPr>
        <a:xfrm>
          <a:off x="13131800" y="237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大阪府河南町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16,028
15,957
25.26
6,089,478
5,939,469
112,017
3,873,991
6,272,739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31.3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給与構造改革の実施や各種委員報酬の見直しなどを実施しているものの、類似団体平均を大きく上回っている。主な要因としては、幼稚園</a:t>
          </a:r>
          <a:r>
            <a:rPr kumimoji="1" lang="ja-JP" altLang="en-US" sz="1300">
              <a:solidFill>
                <a:schemeClr val="dk1"/>
              </a:solidFill>
              <a:effectLst/>
              <a:latin typeface="+mn-lt"/>
              <a:ea typeface="+mn-ea"/>
              <a:cs typeface="+mn-cs"/>
            </a:rPr>
            <a:t>及び一部の</a:t>
          </a:r>
          <a:r>
            <a:rPr kumimoji="1" lang="ja-JP" altLang="ja-JP" sz="1300">
              <a:solidFill>
                <a:schemeClr val="dk1"/>
              </a:solidFill>
              <a:effectLst/>
              <a:latin typeface="+mn-lt"/>
              <a:ea typeface="+mn-ea"/>
              <a:cs typeface="+mn-cs"/>
            </a:rPr>
            <a:t>保育園を直営で行っていることである。</a:t>
          </a:r>
          <a:endParaRPr lang="ja-JP" altLang="ja-JP" sz="1300">
            <a:effectLst/>
          </a:endParaRPr>
        </a:p>
        <a:p>
          <a:r>
            <a:rPr kumimoji="1" lang="ja-JP" altLang="ja-JP" sz="1300">
              <a:solidFill>
                <a:schemeClr val="dk1"/>
              </a:solidFill>
              <a:effectLst/>
              <a:latin typeface="+mn-lt"/>
              <a:ea typeface="+mn-ea"/>
              <a:cs typeface="+mn-cs"/>
            </a:rPr>
            <a:t>　平成２６年１０月の消防事務委託や恒常的な退職に伴う若手職員の増により、人件費は減少</a:t>
          </a:r>
          <a:r>
            <a:rPr kumimoji="1" lang="ja-JP" altLang="en-US" sz="1300">
              <a:solidFill>
                <a:schemeClr val="dk1"/>
              </a:solidFill>
              <a:effectLst/>
              <a:latin typeface="+mn-lt"/>
              <a:ea typeface="+mn-ea"/>
              <a:cs typeface="+mn-cs"/>
            </a:rPr>
            <a:t>した</a:t>
          </a:r>
          <a:r>
            <a:rPr kumimoji="1" lang="ja-JP" altLang="ja-JP" sz="1300">
              <a:solidFill>
                <a:schemeClr val="dk1"/>
              </a:solidFill>
              <a:effectLst/>
              <a:latin typeface="+mn-lt"/>
              <a:ea typeface="+mn-ea"/>
              <a:cs typeface="+mn-cs"/>
            </a:rPr>
            <a:t>が、</a:t>
          </a:r>
          <a:r>
            <a:rPr kumimoji="1" lang="ja-JP" altLang="en-US" sz="1300">
              <a:solidFill>
                <a:schemeClr val="dk1"/>
              </a:solidFill>
              <a:effectLst/>
              <a:latin typeface="+mn-lt"/>
              <a:ea typeface="+mn-ea"/>
              <a:cs typeface="+mn-cs"/>
            </a:rPr>
            <a:t>類似団体平均を上回る状況は変わっておらず、</a:t>
          </a:r>
          <a:r>
            <a:rPr kumimoji="1" lang="ja-JP" altLang="ja-JP" sz="1300">
              <a:solidFill>
                <a:schemeClr val="dk1"/>
              </a:solidFill>
              <a:effectLst/>
              <a:latin typeface="+mn-lt"/>
              <a:ea typeface="+mn-ea"/>
              <a:cs typeface="+mn-cs"/>
            </a:rPr>
            <a:t>今後とも民間委託や指定管理者制度の活用を検討するなどにより、最小限の職員補充に留め</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総人件費の抑制に努める。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117856</xdr:rowOff>
    </xdr:from>
    <xdr:to>
      <xdr:col>7</xdr:col>
      <xdr:colOff>15875</xdr:colOff>
      <xdr:row>39</xdr:row>
      <xdr:rowOff>37846</xdr:rowOff>
    </xdr:to>
    <xdr:cxnSp macro="">
      <xdr:nvCxnSpPr>
        <xdr:cNvPr id="62" name="直線コネクタ 61"/>
        <xdr:cNvCxnSpPr/>
      </xdr:nvCxnSpPr>
      <xdr:spPr>
        <a:xfrm flipV="1">
          <a:off x="3987800" y="66329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3"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37846</xdr:rowOff>
    </xdr:from>
    <xdr:to>
      <xdr:col>5</xdr:col>
      <xdr:colOff>549275</xdr:colOff>
      <xdr:row>39</xdr:row>
      <xdr:rowOff>74422</xdr:rowOff>
    </xdr:to>
    <xdr:cxnSp macro="">
      <xdr:nvCxnSpPr>
        <xdr:cNvPr id="65" name="直線コネクタ 64"/>
        <xdr:cNvCxnSpPr/>
      </xdr:nvCxnSpPr>
      <xdr:spPr>
        <a:xfrm flipV="1">
          <a:off x="3098800" y="67243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7" name="テキスト ボックス 66"/>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74422</xdr:rowOff>
    </xdr:from>
    <xdr:to>
      <xdr:col>4</xdr:col>
      <xdr:colOff>346075</xdr:colOff>
      <xdr:row>40</xdr:row>
      <xdr:rowOff>3556</xdr:rowOff>
    </xdr:to>
    <xdr:cxnSp macro="">
      <xdr:nvCxnSpPr>
        <xdr:cNvPr id="68" name="直線コネクタ 67"/>
        <xdr:cNvCxnSpPr/>
      </xdr:nvCxnSpPr>
      <xdr:spPr>
        <a:xfrm flipV="1">
          <a:off x="2209800" y="67609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152146</xdr:rowOff>
    </xdr:from>
    <xdr:to>
      <xdr:col>3</xdr:col>
      <xdr:colOff>142875</xdr:colOff>
      <xdr:row>40</xdr:row>
      <xdr:rowOff>3556</xdr:rowOff>
    </xdr:to>
    <xdr:cxnSp macro="">
      <xdr:nvCxnSpPr>
        <xdr:cNvPr id="71" name="直線コネクタ 70"/>
        <xdr:cNvCxnSpPr/>
      </xdr:nvCxnSpPr>
      <xdr:spPr>
        <a:xfrm>
          <a:off x="1320800" y="68386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126255</xdr:rowOff>
    </xdr:from>
    <xdr:ext cx="762000" cy="259045"/>
    <xdr:sp macro="" textlink="">
      <xdr:nvSpPr>
        <xdr:cNvPr id="73" name="テキスト ボックス 72"/>
        <xdr:cNvSpPr txBox="1"/>
      </xdr:nvSpPr>
      <xdr:spPr>
        <a:xfrm>
          <a:off x="1828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4" name="フローチャート : 判断 73"/>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75" name="テキスト ボックス 74"/>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67056</xdr:rowOff>
    </xdr:from>
    <xdr:to>
      <xdr:col>7</xdr:col>
      <xdr:colOff>66675</xdr:colOff>
      <xdr:row>38</xdr:row>
      <xdr:rowOff>168656</xdr:rowOff>
    </xdr:to>
    <xdr:sp macro="" textlink="">
      <xdr:nvSpPr>
        <xdr:cNvPr id="81" name="円/楕円 80"/>
        <xdr:cNvSpPr/>
      </xdr:nvSpPr>
      <xdr:spPr>
        <a:xfrm>
          <a:off x="4775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39133</xdr:rowOff>
    </xdr:from>
    <xdr:ext cx="762000" cy="259045"/>
    <xdr:sp macro="" textlink="">
      <xdr:nvSpPr>
        <xdr:cNvPr id="82" name="人件費該当値テキスト"/>
        <xdr:cNvSpPr txBox="1"/>
      </xdr:nvSpPr>
      <xdr:spPr>
        <a:xfrm>
          <a:off x="4914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158496</xdr:rowOff>
    </xdr:from>
    <xdr:to>
      <xdr:col>5</xdr:col>
      <xdr:colOff>600075</xdr:colOff>
      <xdr:row>39</xdr:row>
      <xdr:rowOff>88646</xdr:rowOff>
    </xdr:to>
    <xdr:sp macro="" textlink="">
      <xdr:nvSpPr>
        <xdr:cNvPr id="83" name="円/楕円 82"/>
        <xdr:cNvSpPr/>
      </xdr:nvSpPr>
      <xdr:spPr>
        <a:xfrm>
          <a:off x="3937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73423</xdr:rowOff>
    </xdr:from>
    <xdr:ext cx="736600" cy="259045"/>
    <xdr:sp macro="" textlink="">
      <xdr:nvSpPr>
        <xdr:cNvPr id="84" name="テキスト ボックス 83"/>
        <xdr:cNvSpPr txBox="1"/>
      </xdr:nvSpPr>
      <xdr:spPr>
        <a:xfrm>
          <a:off x="3606800" y="67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23622</xdr:rowOff>
    </xdr:from>
    <xdr:to>
      <xdr:col>4</xdr:col>
      <xdr:colOff>396875</xdr:colOff>
      <xdr:row>39</xdr:row>
      <xdr:rowOff>125222</xdr:rowOff>
    </xdr:to>
    <xdr:sp macro="" textlink="">
      <xdr:nvSpPr>
        <xdr:cNvPr id="85" name="円/楕円 84"/>
        <xdr:cNvSpPr/>
      </xdr:nvSpPr>
      <xdr:spPr>
        <a:xfrm>
          <a:off x="3048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109999</xdr:rowOff>
    </xdr:from>
    <xdr:ext cx="762000" cy="259045"/>
    <xdr:sp macro="" textlink="">
      <xdr:nvSpPr>
        <xdr:cNvPr id="86" name="テキスト ボックス 85"/>
        <xdr:cNvSpPr txBox="1"/>
      </xdr:nvSpPr>
      <xdr:spPr>
        <a:xfrm>
          <a:off x="2717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124206</xdr:rowOff>
    </xdr:from>
    <xdr:to>
      <xdr:col>3</xdr:col>
      <xdr:colOff>193675</xdr:colOff>
      <xdr:row>40</xdr:row>
      <xdr:rowOff>54356</xdr:rowOff>
    </xdr:to>
    <xdr:sp macro="" textlink="">
      <xdr:nvSpPr>
        <xdr:cNvPr id="87" name="円/楕円 86"/>
        <xdr:cNvSpPr/>
      </xdr:nvSpPr>
      <xdr:spPr>
        <a:xfrm>
          <a:off x="2159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39133</xdr:rowOff>
    </xdr:from>
    <xdr:ext cx="762000" cy="259045"/>
    <xdr:sp macro="" textlink="">
      <xdr:nvSpPr>
        <xdr:cNvPr id="88" name="テキスト ボックス 87"/>
        <xdr:cNvSpPr txBox="1"/>
      </xdr:nvSpPr>
      <xdr:spPr>
        <a:xfrm>
          <a:off x="1828800" y="689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101346</xdr:rowOff>
    </xdr:from>
    <xdr:to>
      <xdr:col>1</xdr:col>
      <xdr:colOff>676275</xdr:colOff>
      <xdr:row>40</xdr:row>
      <xdr:rowOff>31496</xdr:rowOff>
    </xdr:to>
    <xdr:sp macro="" textlink="">
      <xdr:nvSpPr>
        <xdr:cNvPr id="89" name="円/楕円 88"/>
        <xdr:cNvSpPr/>
      </xdr:nvSpPr>
      <xdr:spPr>
        <a:xfrm>
          <a:off x="1270000" y="67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16273</xdr:rowOff>
    </xdr:from>
    <xdr:ext cx="762000" cy="259045"/>
    <xdr:sp macro="" textlink="">
      <xdr:nvSpPr>
        <xdr:cNvPr id="90" name="テキスト ボックス 89"/>
        <xdr:cNvSpPr txBox="1"/>
      </xdr:nvSpPr>
      <xdr:spPr>
        <a:xfrm>
          <a:off x="939800" y="68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施設維持管理経費や内部管理経費などの削減に努めているものの、類似団体平均を大きく上回った水準で推移している。</a:t>
          </a:r>
          <a:endParaRPr lang="ja-JP" altLang="ja-JP" sz="1300">
            <a:effectLst/>
          </a:endParaRPr>
        </a:p>
        <a:p>
          <a:r>
            <a:rPr kumimoji="1" lang="ja-JP" altLang="ja-JP" sz="1300">
              <a:solidFill>
                <a:schemeClr val="dk1"/>
              </a:solidFill>
              <a:effectLst/>
              <a:latin typeface="+mn-lt"/>
              <a:ea typeface="+mn-ea"/>
              <a:cs typeface="+mn-cs"/>
            </a:rPr>
            <a:t>　今後、公共施設再編整備基本計画</a:t>
          </a:r>
          <a:r>
            <a:rPr kumimoji="1" lang="ja-JP" altLang="en-US" sz="1300">
              <a:solidFill>
                <a:schemeClr val="dk1"/>
              </a:solidFill>
              <a:effectLst/>
              <a:latin typeface="+mn-lt"/>
              <a:ea typeface="+mn-ea"/>
              <a:cs typeface="+mn-cs"/>
            </a:rPr>
            <a:t>・作成中である公共施設総合管理計画</a:t>
          </a:r>
          <a:r>
            <a:rPr kumimoji="1" lang="ja-JP" altLang="ja-JP" sz="1300">
              <a:solidFill>
                <a:schemeClr val="dk1"/>
              </a:solidFill>
              <a:effectLst/>
              <a:latin typeface="+mn-lt"/>
              <a:ea typeface="+mn-ea"/>
              <a:cs typeface="+mn-cs"/>
            </a:rPr>
            <a:t>に基づき、</a:t>
          </a:r>
          <a:r>
            <a:rPr kumimoji="1" lang="ja-JP" altLang="en-US" sz="1300">
              <a:solidFill>
                <a:schemeClr val="dk1"/>
              </a:solidFill>
              <a:effectLst/>
              <a:latin typeface="+mn-lt"/>
              <a:ea typeface="+mn-ea"/>
              <a:cs typeface="+mn-cs"/>
            </a:rPr>
            <a:t>幼稚園・保育園・</a:t>
          </a:r>
          <a:r>
            <a:rPr kumimoji="1" lang="ja-JP" altLang="ja-JP" sz="1300">
              <a:solidFill>
                <a:schemeClr val="dk1"/>
              </a:solidFill>
              <a:effectLst/>
              <a:latin typeface="+mn-lt"/>
              <a:ea typeface="+mn-ea"/>
              <a:cs typeface="+mn-cs"/>
            </a:rPr>
            <a:t>小学校の統廃合をはじめとする町内公共施設の再編を進めることで、コスト削減を図っていく。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117203</xdr:rowOff>
    </xdr:from>
    <xdr:to>
      <xdr:col>24</xdr:col>
      <xdr:colOff>31750</xdr:colOff>
      <xdr:row>16</xdr:row>
      <xdr:rowOff>149860</xdr:rowOff>
    </xdr:to>
    <xdr:cxnSp macro="">
      <xdr:nvCxnSpPr>
        <xdr:cNvPr id="125" name="直線コネクタ 124"/>
        <xdr:cNvCxnSpPr/>
      </xdr:nvCxnSpPr>
      <xdr:spPr>
        <a:xfrm>
          <a:off x="15671800" y="286040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130283</xdr:rowOff>
    </xdr:from>
    <xdr:ext cx="762000" cy="259045"/>
    <xdr:sp macro="" textlink="">
      <xdr:nvSpPr>
        <xdr:cNvPr id="126" name="物件費平均値テキスト"/>
        <xdr:cNvSpPr txBox="1"/>
      </xdr:nvSpPr>
      <xdr:spPr>
        <a:xfrm>
          <a:off x="16598900" y="253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110671</xdr:rowOff>
    </xdr:from>
    <xdr:to>
      <xdr:col>22</xdr:col>
      <xdr:colOff>565150</xdr:colOff>
      <xdr:row>16</xdr:row>
      <xdr:rowOff>117203</xdr:rowOff>
    </xdr:to>
    <xdr:cxnSp macro="">
      <xdr:nvCxnSpPr>
        <xdr:cNvPr id="128" name="直線コネクタ 127"/>
        <xdr:cNvCxnSpPr/>
      </xdr:nvCxnSpPr>
      <xdr:spPr>
        <a:xfrm>
          <a:off x="14782800" y="285387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14894</xdr:rowOff>
    </xdr:from>
    <xdr:ext cx="736600" cy="259045"/>
    <xdr:sp macro="" textlink="">
      <xdr:nvSpPr>
        <xdr:cNvPr id="130" name="テキスト ボックス 129"/>
        <xdr:cNvSpPr txBox="1"/>
      </xdr:nvSpPr>
      <xdr:spPr>
        <a:xfrm>
          <a:off x="15290800" y="241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16</xdr:row>
      <xdr:rowOff>110671</xdr:rowOff>
    </xdr:to>
    <xdr:cxnSp macro="">
      <xdr:nvCxnSpPr>
        <xdr:cNvPr id="131" name="直線コネクタ 130"/>
        <xdr:cNvCxnSpPr/>
      </xdr:nvCxnSpPr>
      <xdr:spPr>
        <a:xfrm>
          <a:off x="13893800" y="284734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3" name="テキスト ボックス 13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16</xdr:row>
      <xdr:rowOff>130266</xdr:rowOff>
    </xdr:to>
    <xdr:cxnSp macro="">
      <xdr:nvCxnSpPr>
        <xdr:cNvPr id="134" name="直線コネクタ 133"/>
        <xdr:cNvCxnSpPr/>
      </xdr:nvCxnSpPr>
      <xdr:spPr>
        <a:xfrm flipV="1">
          <a:off x="13004800" y="28473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121030</xdr:rowOff>
    </xdr:from>
    <xdr:ext cx="762000" cy="259045"/>
    <xdr:sp macro="" textlink="">
      <xdr:nvSpPr>
        <xdr:cNvPr id="136" name="テキスト ボックス 135"/>
        <xdr:cNvSpPr txBox="1"/>
      </xdr:nvSpPr>
      <xdr:spPr>
        <a:xfrm>
          <a:off x="13512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161109</xdr:rowOff>
    </xdr:from>
    <xdr:to>
      <xdr:col>19</xdr:col>
      <xdr:colOff>6350</xdr:colOff>
      <xdr:row>15</xdr:row>
      <xdr:rowOff>91259</xdr:rowOff>
    </xdr:to>
    <xdr:sp macro="" textlink="">
      <xdr:nvSpPr>
        <xdr:cNvPr id="137" name="フローチャート : 判断 136"/>
        <xdr:cNvSpPr/>
      </xdr:nvSpPr>
      <xdr:spPr>
        <a:xfrm>
          <a:off x="12954000" y="25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101436</xdr:rowOff>
    </xdr:from>
    <xdr:ext cx="762000" cy="259045"/>
    <xdr:sp macro="" textlink="">
      <xdr:nvSpPr>
        <xdr:cNvPr id="138" name="テキスト ボックス 137"/>
        <xdr:cNvSpPr txBox="1"/>
      </xdr:nvSpPr>
      <xdr:spPr>
        <a:xfrm>
          <a:off x="12623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44" name="円/楕円 143"/>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71137</xdr:rowOff>
    </xdr:from>
    <xdr:ext cx="762000" cy="259045"/>
    <xdr:sp macro="" textlink="">
      <xdr:nvSpPr>
        <xdr:cNvPr id="145" name="物件費該当値テキスト"/>
        <xdr:cNvSpPr txBox="1"/>
      </xdr:nvSpPr>
      <xdr:spPr>
        <a:xfrm>
          <a:off x="165989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66403</xdr:rowOff>
    </xdr:from>
    <xdr:to>
      <xdr:col>22</xdr:col>
      <xdr:colOff>615950</xdr:colOff>
      <xdr:row>16</xdr:row>
      <xdr:rowOff>168003</xdr:rowOff>
    </xdr:to>
    <xdr:sp macro="" textlink="">
      <xdr:nvSpPr>
        <xdr:cNvPr id="146" name="円/楕円 145"/>
        <xdr:cNvSpPr/>
      </xdr:nvSpPr>
      <xdr:spPr>
        <a:xfrm>
          <a:off x="156210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152780</xdr:rowOff>
    </xdr:from>
    <xdr:ext cx="736600" cy="259045"/>
    <xdr:sp macro="" textlink="">
      <xdr:nvSpPr>
        <xdr:cNvPr id="147" name="テキスト ボックス 146"/>
        <xdr:cNvSpPr txBox="1"/>
      </xdr:nvSpPr>
      <xdr:spPr>
        <a:xfrm>
          <a:off x="15290800" y="2895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59871</xdr:rowOff>
    </xdr:from>
    <xdr:to>
      <xdr:col>21</xdr:col>
      <xdr:colOff>412750</xdr:colOff>
      <xdr:row>16</xdr:row>
      <xdr:rowOff>161471</xdr:rowOff>
    </xdr:to>
    <xdr:sp macro="" textlink="">
      <xdr:nvSpPr>
        <xdr:cNvPr id="148" name="円/楕円 147"/>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146248</xdr:rowOff>
    </xdr:from>
    <xdr:ext cx="762000" cy="259045"/>
    <xdr:sp macro="" textlink="">
      <xdr:nvSpPr>
        <xdr:cNvPr id="149" name="テキスト ボックス 148"/>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53340</xdr:rowOff>
    </xdr:from>
    <xdr:to>
      <xdr:col>20</xdr:col>
      <xdr:colOff>209550</xdr:colOff>
      <xdr:row>16</xdr:row>
      <xdr:rowOff>154940</xdr:rowOff>
    </xdr:to>
    <xdr:sp macro="" textlink="">
      <xdr:nvSpPr>
        <xdr:cNvPr id="150" name="円/楕円 149"/>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51" name="テキスト ボックス 150"/>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79466</xdr:rowOff>
    </xdr:from>
    <xdr:to>
      <xdr:col>19</xdr:col>
      <xdr:colOff>6350</xdr:colOff>
      <xdr:row>17</xdr:row>
      <xdr:rowOff>9616</xdr:rowOff>
    </xdr:to>
    <xdr:sp macro="" textlink="">
      <xdr:nvSpPr>
        <xdr:cNvPr id="152" name="円/楕円 151"/>
        <xdr:cNvSpPr/>
      </xdr:nvSpPr>
      <xdr:spPr>
        <a:xfrm>
          <a:off x="129540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165843</xdr:rowOff>
    </xdr:from>
    <xdr:ext cx="762000" cy="259045"/>
    <xdr:sp macro="" textlink="">
      <xdr:nvSpPr>
        <xdr:cNvPr id="153" name="テキスト ボックス 152"/>
        <xdr:cNvSpPr txBox="1"/>
      </xdr:nvSpPr>
      <xdr:spPr>
        <a:xfrm>
          <a:off x="12623800" y="29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町の単独扶助費などの見直しの実施により、近年類似団体平均を下回って推移してきたが、少子高齢化の影響を強く受け、増加傾向に転じており、平成２４年度以降類似団体平均を上回っている。</a:t>
          </a:r>
          <a:endParaRPr lang="ja-JP" altLang="ja-JP" sz="1300">
            <a:effectLst/>
          </a:endParaRPr>
        </a:p>
        <a:p>
          <a:r>
            <a:rPr kumimoji="1" lang="ja-JP" altLang="ja-JP" sz="1300">
              <a:solidFill>
                <a:schemeClr val="dk1"/>
              </a:solidFill>
              <a:effectLst/>
              <a:latin typeface="+mn-lt"/>
              <a:ea typeface="+mn-ea"/>
              <a:cs typeface="+mn-cs"/>
            </a:rPr>
            <a:t>　今後、福祉サービスなどの行政需要に適正に対応するとともに、個人給付的性格の支出については、適宜見直し・改善</a:t>
          </a:r>
          <a:r>
            <a:rPr kumimoji="1" lang="ja-JP" altLang="en-US" sz="1300">
              <a:solidFill>
                <a:schemeClr val="dk1"/>
              </a:solidFill>
              <a:effectLst/>
              <a:latin typeface="+mn-lt"/>
              <a:ea typeface="+mn-ea"/>
              <a:cs typeface="+mn-cs"/>
            </a:rPr>
            <a:t>に努める</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37193</xdr:rowOff>
    </xdr:from>
    <xdr:to>
      <xdr:col>7</xdr:col>
      <xdr:colOff>15875</xdr:colOff>
      <xdr:row>57</xdr:row>
      <xdr:rowOff>118835</xdr:rowOff>
    </xdr:to>
    <xdr:cxnSp macro="">
      <xdr:nvCxnSpPr>
        <xdr:cNvPr id="188" name="直線コネクタ 187"/>
        <xdr:cNvCxnSpPr/>
      </xdr:nvCxnSpPr>
      <xdr:spPr>
        <a:xfrm flipV="1">
          <a:off x="3987800" y="98098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9"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110672</xdr:rowOff>
    </xdr:from>
    <xdr:to>
      <xdr:col>5</xdr:col>
      <xdr:colOff>549275</xdr:colOff>
      <xdr:row>57</xdr:row>
      <xdr:rowOff>118835</xdr:rowOff>
    </xdr:to>
    <xdr:cxnSp macro="">
      <xdr:nvCxnSpPr>
        <xdr:cNvPr id="191" name="直線コネクタ 190"/>
        <xdr:cNvCxnSpPr/>
      </xdr:nvCxnSpPr>
      <xdr:spPr>
        <a:xfrm>
          <a:off x="3098800" y="9711872"/>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56</xdr:row>
      <xdr:rowOff>110672</xdr:rowOff>
    </xdr:to>
    <xdr:cxnSp macro="">
      <xdr:nvCxnSpPr>
        <xdr:cNvPr id="194" name="直線コネクタ 193"/>
        <xdr:cNvCxnSpPr/>
      </xdr:nvCxnSpPr>
      <xdr:spPr>
        <a:xfrm>
          <a:off x="2209800" y="9466943"/>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6" name="テキスト ボックス 195"/>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78015</xdr:rowOff>
    </xdr:from>
    <xdr:to>
      <xdr:col>3</xdr:col>
      <xdr:colOff>142875</xdr:colOff>
      <xdr:row>55</xdr:row>
      <xdr:rowOff>37193</xdr:rowOff>
    </xdr:to>
    <xdr:cxnSp macro="">
      <xdr:nvCxnSpPr>
        <xdr:cNvPr id="197" name="直線コネクタ 196"/>
        <xdr:cNvCxnSpPr/>
      </xdr:nvCxnSpPr>
      <xdr:spPr>
        <a:xfrm>
          <a:off x="1320800" y="93363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199" name="テキスト ボックス 19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157843</xdr:rowOff>
    </xdr:from>
    <xdr:to>
      <xdr:col>7</xdr:col>
      <xdr:colOff>66675</xdr:colOff>
      <xdr:row>57</xdr:row>
      <xdr:rowOff>87993</xdr:rowOff>
    </xdr:to>
    <xdr:sp macro="" textlink="">
      <xdr:nvSpPr>
        <xdr:cNvPr id="207" name="円/楕円 206"/>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129920</xdr:rowOff>
    </xdr:from>
    <xdr:ext cx="762000" cy="259045"/>
    <xdr:sp macro="" textlink="">
      <xdr:nvSpPr>
        <xdr:cNvPr id="208"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68035</xdr:rowOff>
    </xdr:from>
    <xdr:to>
      <xdr:col>5</xdr:col>
      <xdr:colOff>600075</xdr:colOff>
      <xdr:row>57</xdr:row>
      <xdr:rowOff>169635</xdr:rowOff>
    </xdr:to>
    <xdr:sp macro="" textlink="">
      <xdr:nvSpPr>
        <xdr:cNvPr id="209" name="円/楕円 208"/>
        <xdr:cNvSpPr/>
      </xdr:nvSpPr>
      <xdr:spPr>
        <a:xfrm>
          <a:off x="3937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154412</xdr:rowOff>
    </xdr:from>
    <xdr:ext cx="736600" cy="259045"/>
    <xdr:sp macro="" textlink="">
      <xdr:nvSpPr>
        <xdr:cNvPr id="210" name="テキスト ボックス 209"/>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59872</xdr:rowOff>
    </xdr:from>
    <xdr:to>
      <xdr:col>4</xdr:col>
      <xdr:colOff>396875</xdr:colOff>
      <xdr:row>56</xdr:row>
      <xdr:rowOff>161472</xdr:rowOff>
    </xdr:to>
    <xdr:sp macro="" textlink="">
      <xdr:nvSpPr>
        <xdr:cNvPr id="211" name="円/楕円 210"/>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146249</xdr:rowOff>
    </xdr:from>
    <xdr:ext cx="762000" cy="259045"/>
    <xdr:sp macro="" textlink="">
      <xdr:nvSpPr>
        <xdr:cNvPr id="212" name="テキスト ボックス 211"/>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3" name="円/楕円 212"/>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14" name="テキスト ボックス 213"/>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27215</xdr:rowOff>
    </xdr:from>
    <xdr:to>
      <xdr:col>1</xdr:col>
      <xdr:colOff>676275</xdr:colOff>
      <xdr:row>54</xdr:row>
      <xdr:rowOff>128815</xdr:rowOff>
    </xdr:to>
    <xdr:sp macro="" textlink="">
      <xdr:nvSpPr>
        <xdr:cNvPr id="215" name="円/楕円 214"/>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138992</xdr:rowOff>
    </xdr:from>
    <xdr:ext cx="762000" cy="259045"/>
    <xdr:sp macro="" textlink="">
      <xdr:nvSpPr>
        <xdr:cNvPr id="216" name="テキスト ボックス 215"/>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平成２５年度までは</a:t>
          </a:r>
          <a:r>
            <a:rPr kumimoji="1" lang="ja-JP" altLang="ja-JP" sz="1300">
              <a:solidFill>
                <a:schemeClr val="dk1"/>
              </a:solidFill>
              <a:effectLst/>
              <a:latin typeface="+mn-lt"/>
              <a:ea typeface="+mn-ea"/>
              <a:cs typeface="+mn-cs"/>
            </a:rPr>
            <a:t>類似団体平均を下回ってい</a:t>
          </a:r>
          <a:r>
            <a:rPr kumimoji="1" lang="ja-JP" altLang="en-US" sz="1300">
              <a:solidFill>
                <a:schemeClr val="dk1"/>
              </a:solidFill>
              <a:effectLst/>
              <a:latin typeface="+mn-lt"/>
              <a:ea typeface="+mn-ea"/>
              <a:cs typeface="+mn-cs"/>
            </a:rPr>
            <a:t>たが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平成２６年度は類似団体平均を若干上回る結果となった。これは、</a:t>
          </a:r>
          <a:r>
            <a:rPr kumimoji="1" lang="ja-JP" altLang="ja-JP" sz="1300">
              <a:solidFill>
                <a:schemeClr val="dk1"/>
              </a:solidFill>
              <a:effectLst/>
              <a:latin typeface="+mn-lt"/>
              <a:ea typeface="+mn-ea"/>
              <a:cs typeface="+mn-cs"/>
            </a:rPr>
            <a:t>特別会計への繰出金について、</a:t>
          </a:r>
          <a:r>
            <a:rPr kumimoji="1" lang="ja-JP" altLang="en-US" sz="1300">
              <a:solidFill>
                <a:schemeClr val="dk1"/>
              </a:solidFill>
              <a:effectLst/>
              <a:latin typeface="+mn-lt"/>
              <a:ea typeface="+mn-ea"/>
              <a:cs typeface="+mn-cs"/>
            </a:rPr>
            <a:t>高齢化、下水道の普及・改修</a:t>
          </a:r>
          <a:r>
            <a:rPr kumimoji="1" lang="ja-JP" altLang="ja-JP" sz="1300">
              <a:solidFill>
                <a:schemeClr val="dk1"/>
              </a:solidFill>
              <a:effectLst/>
              <a:latin typeface="+mn-lt"/>
              <a:ea typeface="+mn-ea"/>
              <a:cs typeface="+mn-cs"/>
            </a:rPr>
            <a:t>に伴い増加傾向にあ</a:t>
          </a:r>
          <a:r>
            <a:rPr kumimoji="1" lang="ja-JP" altLang="en-US" sz="1300">
              <a:solidFill>
                <a:schemeClr val="dk1"/>
              </a:solidFill>
              <a:effectLst/>
              <a:latin typeface="+mn-lt"/>
              <a:ea typeface="+mn-ea"/>
              <a:cs typeface="+mn-cs"/>
            </a:rPr>
            <a:t>り、経費の節減等、普通会計の負担額を減らしていくよう努める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また、施設の老朽化に伴う維持補修費の増についても懸念される</a:t>
          </a:r>
          <a:r>
            <a:rPr kumimoji="1" lang="ja-JP" altLang="en-US" sz="1300">
              <a:solidFill>
                <a:schemeClr val="dk1"/>
              </a:solidFill>
              <a:effectLst/>
              <a:latin typeface="+mn-lt"/>
              <a:ea typeface="+mn-ea"/>
              <a:cs typeface="+mn-cs"/>
            </a:rPr>
            <a:t>ところである</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14986</xdr:rowOff>
    </xdr:from>
    <xdr:to>
      <xdr:col>24</xdr:col>
      <xdr:colOff>31750</xdr:colOff>
      <xdr:row>57</xdr:row>
      <xdr:rowOff>60706</xdr:rowOff>
    </xdr:to>
    <xdr:cxnSp macro="">
      <xdr:nvCxnSpPr>
        <xdr:cNvPr id="246" name="直線コネクタ 245"/>
        <xdr:cNvCxnSpPr/>
      </xdr:nvCxnSpPr>
      <xdr:spPr>
        <a:xfrm>
          <a:off x="15671800" y="97876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21861</xdr:rowOff>
    </xdr:from>
    <xdr:ext cx="762000" cy="259045"/>
    <xdr:sp macro="" textlink="">
      <xdr:nvSpPr>
        <xdr:cNvPr id="247" name="その他平均値テキスト"/>
        <xdr:cNvSpPr txBox="1"/>
      </xdr:nvSpPr>
      <xdr:spPr>
        <a:xfrm>
          <a:off x="16598900" y="9623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10414</xdr:rowOff>
    </xdr:from>
    <xdr:to>
      <xdr:col>22</xdr:col>
      <xdr:colOff>565150</xdr:colOff>
      <xdr:row>57</xdr:row>
      <xdr:rowOff>14986</xdr:rowOff>
    </xdr:to>
    <xdr:cxnSp macro="">
      <xdr:nvCxnSpPr>
        <xdr:cNvPr id="249" name="直線コネクタ 248"/>
        <xdr:cNvCxnSpPr/>
      </xdr:nvCxnSpPr>
      <xdr:spPr>
        <a:xfrm>
          <a:off x="14782800" y="97830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68851</xdr:rowOff>
    </xdr:from>
    <xdr:ext cx="736600" cy="259045"/>
    <xdr:sp macro="" textlink="">
      <xdr:nvSpPr>
        <xdr:cNvPr id="251" name="テキスト ボックス 250"/>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131572</xdr:rowOff>
    </xdr:from>
    <xdr:to>
      <xdr:col>21</xdr:col>
      <xdr:colOff>361950</xdr:colOff>
      <xdr:row>57</xdr:row>
      <xdr:rowOff>10414</xdr:rowOff>
    </xdr:to>
    <xdr:cxnSp macro="">
      <xdr:nvCxnSpPr>
        <xdr:cNvPr id="252" name="直線コネクタ 251"/>
        <xdr:cNvCxnSpPr/>
      </xdr:nvCxnSpPr>
      <xdr:spPr>
        <a:xfrm>
          <a:off x="13893800" y="97327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54" name="テキスト ボックス 253"/>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56</xdr:row>
      <xdr:rowOff>131572</xdr:rowOff>
    </xdr:to>
    <xdr:cxnSp macro="">
      <xdr:nvCxnSpPr>
        <xdr:cNvPr id="255" name="直線コネクタ 254"/>
        <xdr:cNvCxnSpPr/>
      </xdr:nvCxnSpPr>
      <xdr:spPr>
        <a:xfrm>
          <a:off x="13004800" y="96824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77995</xdr:rowOff>
    </xdr:from>
    <xdr:ext cx="762000" cy="259045"/>
    <xdr:sp macro="" textlink="">
      <xdr:nvSpPr>
        <xdr:cNvPr id="257" name="テキスト ボックス 256"/>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9906</xdr:rowOff>
    </xdr:from>
    <xdr:to>
      <xdr:col>24</xdr:col>
      <xdr:colOff>82550</xdr:colOff>
      <xdr:row>57</xdr:row>
      <xdr:rowOff>111506</xdr:rowOff>
    </xdr:to>
    <xdr:sp macro="" textlink="">
      <xdr:nvSpPr>
        <xdr:cNvPr id="265" name="円/楕円 264"/>
        <xdr:cNvSpPr/>
      </xdr:nvSpPr>
      <xdr:spPr>
        <a:xfrm>
          <a:off x="164592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153433</xdr:rowOff>
    </xdr:from>
    <xdr:ext cx="762000" cy="259045"/>
    <xdr:sp macro="" textlink="">
      <xdr:nvSpPr>
        <xdr:cNvPr id="266" name="その他該当値テキスト"/>
        <xdr:cNvSpPr txBox="1"/>
      </xdr:nvSpPr>
      <xdr:spPr>
        <a:xfrm>
          <a:off x="165989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135636</xdr:rowOff>
    </xdr:from>
    <xdr:to>
      <xdr:col>22</xdr:col>
      <xdr:colOff>615950</xdr:colOff>
      <xdr:row>57</xdr:row>
      <xdr:rowOff>65786</xdr:rowOff>
    </xdr:to>
    <xdr:sp macro="" textlink="">
      <xdr:nvSpPr>
        <xdr:cNvPr id="267" name="円/楕円 266"/>
        <xdr:cNvSpPr/>
      </xdr:nvSpPr>
      <xdr:spPr>
        <a:xfrm>
          <a:off x="15621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75963</xdr:rowOff>
    </xdr:from>
    <xdr:ext cx="736600" cy="259045"/>
    <xdr:sp macro="" textlink="">
      <xdr:nvSpPr>
        <xdr:cNvPr id="268" name="テキスト ボックス 267"/>
        <xdr:cNvSpPr txBox="1"/>
      </xdr:nvSpPr>
      <xdr:spPr>
        <a:xfrm>
          <a:off x="15290800" y="950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131064</xdr:rowOff>
    </xdr:from>
    <xdr:to>
      <xdr:col>21</xdr:col>
      <xdr:colOff>412750</xdr:colOff>
      <xdr:row>57</xdr:row>
      <xdr:rowOff>61214</xdr:rowOff>
    </xdr:to>
    <xdr:sp macro="" textlink="">
      <xdr:nvSpPr>
        <xdr:cNvPr id="269" name="円/楕円 268"/>
        <xdr:cNvSpPr/>
      </xdr:nvSpPr>
      <xdr:spPr>
        <a:xfrm>
          <a:off x="14732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71391</xdr:rowOff>
    </xdr:from>
    <xdr:ext cx="762000" cy="259045"/>
    <xdr:sp macro="" textlink="">
      <xdr:nvSpPr>
        <xdr:cNvPr id="270" name="テキスト ボックス 269"/>
        <xdr:cNvSpPr txBox="1"/>
      </xdr:nvSpPr>
      <xdr:spPr>
        <a:xfrm>
          <a:off x="14401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80772</xdr:rowOff>
    </xdr:from>
    <xdr:to>
      <xdr:col>20</xdr:col>
      <xdr:colOff>209550</xdr:colOff>
      <xdr:row>57</xdr:row>
      <xdr:rowOff>10922</xdr:rowOff>
    </xdr:to>
    <xdr:sp macro="" textlink="">
      <xdr:nvSpPr>
        <xdr:cNvPr id="271" name="円/楕円 270"/>
        <xdr:cNvSpPr/>
      </xdr:nvSpPr>
      <xdr:spPr>
        <a:xfrm>
          <a:off x="13843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21099</xdr:rowOff>
    </xdr:from>
    <xdr:ext cx="762000" cy="259045"/>
    <xdr:sp macro="" textlink="">
      <xdr:nvSpPr>
        <xdr:cNvPr id="272" name="テキスト ボックス 271"/>
        <xdr:cNvSpPr txBox="1"/>
      </xdr:nvSpPr>
      <xdr:spPr>
        <a:xfrm>
          <a:off x="13512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73" name="円/楕円 272"/>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74" name="テキスト ボックス 27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各種団体への補助交付金の削減を進めたことや、消防を直営で行ってきた経緯もあり、類似団体平均を相当下回ってきたが、平成２６年度は消防事務委託に伴う負担金が計上されるため、大幅に増加することとなった。これからは推移を注視しつつ、引き続き適正な補助金等の執行に努め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65278</xdr:rowOff>
    </xdr:from>
    <xdr:to>
      <xdr:col>24</xdr:col>
      <xdr:colOff>31750</xdr:colOff>
      <xdr:row>35</xdr:row>
      <xdr:rowOff>165862</xdr:rowOff>
    </xdr:to>
    <xdr:cxnSp macro="">
      <xdr:nvCxnSpPr>
        <xdr:cNvPr id="304" name="直線コネクタ 303"/>
        <xdr:cNvCxnSpPr/>
      </xdr:nvCxnSpPr>
      <xdr:spPr>
        <a:xfrm>
          <a:off x="15671800" y="606602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5"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65278</xdr:rowOff>
    </xdr:from>
    <xdr:to>
      <xdr:col>22</xdr:col>
      <xdr:colOff>565150</xdr:colOff>
      <xdr:row>35</xdr:row>
      <xdr:rowOff>65278</xdr:rowOff>
    </xdr:to>
    <xdr:cxnSp macro="">
      <xdr:nvCxnSpPr>
        <xdr:cNvPr id="307" name="直線コネクタ 306"/>
        <xdr:cNvCxnSpPr/>
      </xdr:nvCxnSpPr>
      <xdr:spPr>
        <a:xfrm>
          <a:off x="14782800" y="6066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9" name="テキスト ボックス 308"/>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65278</xdr:rowOff>
    </xdr:from>
    <xdr:to>
      <xdr:col>21</xdr:col>
      <xdr:colOff>361950</xdr:colOff>
      <xdr:row>35</xdr:row>
      <xdr:rowOff>78994</xdr:rowOff>
    </xdr:to>
    <xdr:cxnSp macro="">
      <xdr:nvCxnSpPr>
        <xdr:cNvPr id="310" name="直線コネクタ 309"/>
        <xdr:cNvCxnSpPr/>
      </xdr:nvCxnSpPr>
      <xdr:spPr>
        <a:xfrm flipV="1">
          <a:off x="13893800" y="60660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12" name="テキスト ボックス 311"/>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51562</xdr:rowOff>
    </xdr:from>
    <xdr:to>
      <xdr:col>20</xdr:col>
      <xdr:colOff>158750</xdr:colOff>
      <xdr:row>35</xdr:row>
      <xdr:rowOff>78994</xdr:rowOff>
    </xdr:to>
    <xdr:cxnSp macro="">
      <xdr:nvCxnSpPr>
        <xdr:cNvPr id="313" name="直線コネクタ 312"/>
        <xdr:cNvCxnSpPr/>
      </xdr:nvCxnSpPr>
      <xdr:spPr>
        <a:xfrm>
          <a:off x="13004800" y="60523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15" name="テキスト ボックス 314"/>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6" name="フローチャート :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7" name="テキスト ボックス 316"/>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115062</xdr:rowOff>
    </xdr:from>
    <xdr:to>
      <xdr:col>24</xdr:col>
      <xdr:colOff>82550</xdr:colOff>
      <xdr:row>36</xdr:row>
      <xdr:rowOff>45212</xdr:rowOff>
    </xdr:to>
    <xdr:sp macro="" textlink="">
      <xdr:nvSpPr>
        <xdr:cNvPr id="323" name="円/楕円 322"/>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131589</xdr:rowOff>
    </xdr:from>
    <xdr:ext cx="762000" cy="259045"/>
    <xdr:sp macro="" textlink="">
      <xdr:nvSpPr>
        <xdr:cNvPr id="324"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14478</xdr:rowOff>
    </xdr:from>
    <xdr:to>
      <xdr:col>22</xdr:col>
      <xdr:colOff>615950</xdr:colOff>
      <xdr:row>35</xdr:row>
      <xdr:rowOff>116078</xdr:rowOff>
    </xdr:to>
    <xdr:sp macro="" textlink="">
      <xdr:nvSpPr>
        <xdr:cNvPr id="325" name="円/楕円 324"/>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126255</xdr:rowOff>
    </xdr:from>
    <xdr:ext cx="736600" cy="259045"/>
    <xdr:sp macro="" textlink="">
      <xdr:nvSpPr>
        <xdr:cNvPr id="326" name="テキスト ボックス 325"/>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14478</xdr:rowOff>
    </xdr:from>
    <xdr:to>
      <xdr:col>21</xdr:col>
      <xdr:colOff>412750</xdr:colOff>
      <xdr:row>35</xdr:row>
      <xdr:rowOff>116078</xdr:rowOff>
    </xdr:to>
    <xdr:sp macro="" textlink="">
      <xdr:nvSpPr>
        <xdr:cNvPr id="327" name="円/楕円 326"/>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126255</xdr:rowOff>
    </xdr:from>
    <xdr:ext cx="762000" cy="259045"/>
    <xdr:sp macro="" textlink="">
      <xdr:nvSpPr>
        <xdr:cNvPr id="328" name="テキスト ボックス 327"/>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28194</xdr:rowOff>
    </xdr:from>
    <xdr:to>
      <xdr:col>20</xdr:col>
      <xdr:colOff>209550</xdr:colOff>
      <xdr:row>35</xdr:row>
      <xdr:rowOff>129794</xdr:rowOff>
    </xdr:to>
    <xdr:sp macro="" textlink="">
      <xdr:nvSpPr>
        <xdr:cNvPr id="329" name="円/楕円 328"/>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139971</xdr:rowOff>
    </xdr:from>
    <xdr:ext cx="762000" cy="259045"/>
    <xdr:sp macro="" textlink="">
      <xdr:nvSpPr>
        <xdr:cNvPr id="330" name="テキスト ボックス 329"/>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762</xdr:rowOff>
    </xdr:from>
    <xdr:to>
      <xdr:col>19</xdr:col>
      <xdr:colOff>6350</xdr:colOff>
      <xdr:row>35</xdr:row>
      <xdr:rowOff>102362</xdr:rowOff>
    </xdr:to>
    <xdr:sp macro="" textlink="">
      <xdr:nvSpPr>
        <xdr:cNvPr id="331" name="円/楕円 330"/>
        <xdr:cNvSpPr/>
      </xdr:nvSpPr>
      <xdr:spPr>
        <a:xfrm>
          <a:off x="12954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112539</xdr:rowOff>
    </xdr:from>
    <xdr:ext cx="762000" cy="259045"/>
    <xdr:sp macro="" textlink="">
      <xdr:nvSpPr>
        <xdr:cNvPr id="332" name="テキスト ボックス 331"/>
        <xdr:cNvSpPr txBox="1"/>
      </xdr:nvSpPr>
      <xdr:spPr>
        <a:xfrm>
          <a:off x="12623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平成２０年度をピークに公債費は減少傾向にあり、類似団体平均を下回る形で推移するようになってきている。</a:t>
          </a:r>
          <a:endParaRPr lang="ja-JP" altLang="ja-JP" sz="1300">
            <a:effectLst/>
          </a:endParaRPr>
        </a:p>
        <a:p>
          <a:r>
            <a:rPr kumimoji="1" lang="ja-JP" altLang="ja-JP" sz="1300">
              <a:solidFill>
                <a:schemeClr val="dk1"/>
              </a:solidFill>
              <a:effectLst/>
              <a:latin typeface="+mn-lt"/>
              <a:ea typeface="+mn-ea"/>
              <a:cs typeface="+mn-cs"/>
            </a:rPr>
            <a:t>　今後教育施設等の整備事業などで、起債発行を予定しており、その</a:t>
          </a:r>
          <a:r>
            <a:rPr kumimoji="1" lang="ja-JP" altLang="en-US" sz="1300">
              <a:solidFill>
                <a:schemeClr val="dk1"/>
              </a:solidFill>
              <a:effectLst/>
              <a:latin typeface="+mn-lt"/>
              <a:ea typeface="+mn-ea"/>
              <a:cs typeface="+mn-cs"/>
            </a:rPr>
            <a:t>時の利率、状況等</a:t>
          </a:r>
          <a:r>
            <a:rPr kumimoji="1" lang="ja-JP" altLang="ja-JP" sz="1300">
              <a:solidFill>
                <a:schemeClr val="dk1"/>
              </a:solidFill>
              <a:effectLst/>
              <a:latin typeface="+mn-lt"/>
              <a:ea typeface="+mn-ea"/>
              <a:cs typeface="+mn-cs"/>
            </a:rPr>
            <a:t>推移に注視しつつ、極力新規発行債の抑制に努める。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120142</xdr:rowOff>
    </xdr:from>
    <xdr:to>
      <xdr:col>7</xdr:col>
      <xdr:colOff>15875</xdr:colOff>
      <xdr:row>77</xdr:row>
      <xdr:rowOff>133858</xdr:rowOff>
    </xdr:to>
    <xdr:cxnSp macro="">
      <xdr:nvCxnSpPr>
        <xdr:cNvPr id="362" name="直線コネクタ 361"/>
        <xdr:cNvCxnSpPr/>
      </xdr:nvCxnSpPr>
      <xdr:spPr>
        <a:xfrm flipV="1">
          <a:off x="3987800" y="133217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96283</xdr:rowOff>
    </xdr:from>
    <xdr:ext cx="762000" cy="259045"/>
    <xdr:sp macro="" textlink="">
      <xdr:nvSpPr>
        <xdr:cNvPr id="363" name="公債費平均値テキスト"/>
        <xdr:cNvSpPr txBox="1"/>
      </xdr:nvSpPr>
      <xdr:spPr>
        <a:xfrm>
          <a:off x="4914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133858</xdr:rowOff>
    </xdr:from>
    <xdr:to>
      <xdr:col>5</xdr:col>
      <xdr:colOff>549275</xdr:colOff>
      <xdr:row>77</xdr:row>
      <xdr:rowOff>143002</xdr:rowOff>
    </xdr:to>
    <xdr:cxnSp macro="">
      <xdr:nvCxnSpPr>
        <xdr:cNvPr id="365" name="直線コネクタ 364"/>
        <xdr:cNvCxnSpPr/>
      </xdr:nvCxnSpPr>
      <xdr:spPr>
        <a:xfrm flipV="1">
          <a:off x="3098800" y="13335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7" name="テキスト ボックス 366"/>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143002</xdr:rowOff>
    </xdr:from>
    <xdr:to>
      <xdr:col>4</xdr:col>
      <xdr:colOff>346075</xdr:colOff>
      <xdr:row>78</xdr:row>
      <xdr:rowOff>3556</xdr:rowOff>
    </xdr:to>
    <xdr:cxnSp macro="">
      <xdr:nvCxnSpPr>
        <xdr:cNvPr id="368" name="直線コネクタ 367"/>
        <xdr:cNvCxnSpPr/>
      </xdr:nvCxnSpPr>
      <xdr:spPr>
        <a:xfrm flipV="1">
          <a:off x="2209800" y="13344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70" name="テキスト ボックス 369"/>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xdr:rowOff>
    </xdr:from>
    <xdr:to>
      <xdr:col>3</xdr:col>
      <xdr:colOff>142875</xdr:colOff>
      <xdr:row>78</xdr:row>
      <xdr:rowOff>30987</xdr:rowOff>
    </xdr:to>
    <xdr:cxnSp macro="">
      <xdr:nvCxnSpPr>
        <xdr:cNvPr id="371" name="直線コネクタ 370"/>
        <xdr:cNvCxnSpPr/>
      </xdr:nvCxnSpPr>
      <xdr:spPr>
        <a:xfrm flipV="1">
          <a:off x="1320800" y="133766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3" name="テキスト ボックス 372"/>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74" name="フローチャート : 判断 373"/>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69105</xdr:rowOff>
    </xdr:from>
    <xdr:ext cx="762000" cy="259045"/>
    <xdr:sp macro="" textlink="">
      <xdr:nvSpPr>
        <xdr:cNvPr id="375" name="テキスト ボックス 374"/>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81" name="円/楕円 380"/>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85869</xdr:rowOff>
    </xdr:from>
    <xdr:ext cx="762000" cy="259045"/>
    <xdr:sp macro="" textlink="">
      <xdr:nvSpPr>
        <xdr:cNvPr id="382" name="公債費該当値テキスト"/>
        <xdr:cNvSpPr txBox="1"/>
      </xdr:nvSpPr>
      <xdr:spPr>
        <a:xfrm>
          <a:off x="4914900" y="1311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83058</xdr:rowOff>
    </xdr:from>
    <xdr:to>
      <xdr:col>5</xdr:col>
      <xdr:colOff>600075</xdr:colOff>
      <xdr:row>78</xdr:row>
      <xdr:rowOff>13208</xdr:rowOff>
    </xdr:to>
    <xdr:sp macro="" textlink="">
      <xdr:nvSpPr>
        <xdr:cNvPr id="383" name="円/楕円 382"/>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23385</xdr:rowOff>
    </xdr:from>
    <xdr:ext cx="736600" cy="259045"/>
    <xdr:sp macro="" textlink="">
      <xdr:nvSpPr>
        <xdr:cNvPr id="384" name="テキスト ボックス 383"/>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92202</xdr:rowOff>
    </xdr:from>
    <xdr:to>
      <xdr:col>4</xdr:col>
      <xdr:colOff>396875</xdr:colOff>
      <xdr:row>78</xdr:row>
      <xdr:rowOff>22352</xdr:rowOff>
    </xdr:to>
    <xdr:sp macro="" textlink="">
      <xdr:nvSpPr>
        <xdr:cNvPr id="385" name="円/楕円 384"/>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86" name="テキスト ボックス 385"/>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124206</xdr:rowOff>
    </xdr:from>
    <xdr:to>
      <xdr:col>3</xdr:col>
      <xdr:colOff>193675</xdr:colOff>
      <xdr:row>78</xdr:row>
      <xdr:rowOff>54356</xdr:rowOff>
    </xdr:to>
    <xdr:sp macro="" textlink="">
      <xdr:nvSpPr>
        <xdr:cNvPr id="387" name="円/楕円 386"/>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64533</xdr:rowOff>
    </xdr:from>
    <xdr:ext cx="762000" cy="259045"/>
    <xdr:sp macro="" textlink="">
      <xdr:nvSpPr>
        <xdr:cNvPr id="388" name="テキスト ボックス 387"/>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89" name="円/楕円 388"/>
        <xdr:cNvSpPr/>
      </xdr:nvSpPr>
      <xdr:spPr>
        <a:xfrm>
          <a:off x="1270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90" name="テキスト ボックス 38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類似団体平均を上回った硬直化した財政構造となっている。</a:t>
          </a:r>
          <a:endParaRPr lang="ja-JP" altLang="ja-JP" sz="1300">
            <a:effectLst/>
          </a:endParaRPr>
        </a:p>
        <a:p>
          <a:r>
            <a:rPr kumimoji="1" lang="ja-JP" altLang="ja-JP" sz="1300">
              <a:solidFill>
                <a:schemeClr val="dk1"/>
              </a:solidFill>
              <a:effectLst/>
              <a:latin typeface="+mn-lt"/>
              <a:ea typeface="+mn-ea"/>
              <a:cs typeface="+mn-cs"/>
            </a:rPr>
            <a:t>　今後、事務事業の見直しなど、歳出全般にわたり聖域なきコスト削減を目指し、比率の改善</a:t>
          </a:r>
          <a:r>
            <a:rPr kumimoji="1" lang="ja-JP" altLang="en-US" sz="1300">
              <a:solidFill>
                <a:schemeClr val="dk1"/>
              </a:solidFill>
              <a:effectLst/>
              <a:latin typeface="+mn-lt"/>
              <a:ea typeface="+mn-ea"/>
              <a:cs typeface="+mn-cs"/>
            </a:rPr>
            <a:t>に努める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123189</xdr:rowOff>
    </xdr:from>
    <xdr:to>
      <xdr:col>24</xdr:col>
      <xdr:colOff>31750</xdr:colOff>
      <xdr:row>78</xdr:row>
      <xdr:rowOff>168911</xdr:rowOff>
    </xdr:to>
    <xdr:cxnSp macro="">
      <xdr:nvCxnSpPr>
        <xdr:cNvPr id="423" name="直線コネクタ 422"/>
        <xdr:cNvCxnSpPr/>
      </xdr:nvCxnSpPr>
      <xdr:spPr>
        <a:xfrm>
          <a:off x="15671800" y="134962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4"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104139</xdr:rowOff>
    </xdr:from>
    <xdr:to>
      <xdr:col>22</xdr:col>
      <xdr:colOff>565150</xdr:colOff>
      <xdr:row>78</xdr:row>
      <xdr:rowOff>123189</xdr:rowOff>
    </xdr:to>
    <xdr:cxnSp macro="">
      <xdr:nvCxnSpPr>
        <xdr:cNvPr id="426" name="直線コネクタ 425"/>
        <xdr:cNvCxnSpPr/>
      </xdr:nvCxnSpPr>
      <xdr:spPr>
        <a:xfrm>
          <a:off x="14782800" y="134772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138447</xdr:rowOff>
    </xdr:from>
    <xdr:ext cx="736600" cy="259045"/>
    <xdr:sp macro="" textlink="">
      <xdr:nvSpPr>
        <xdr:cNvPr id="428" name="テキスト ボックス 427"/>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96520</xdr:rowOff>
    </xdr:from>
    <xdr:to>
      <xdr:col>21</xdr:col>
      <xdr:colOff>361950</xdr:colOff>
      <xdr:row>78</xdr:row>
      <xdr:rowOff>104139</xdr:rowOff>
    </xdr:to>
    <xdr:cxnSp macro="">
      <xdr:nvCxnSpPr>
        <xdr:cNvPr id="429" name="直線コネクタ 428"/>
        <xdr:cNvCxnSpPr/>
      </xdr:nvCxnSpPr>
      <xdr:spPr>
        <a:xfrm>
          <a:off x="13893800" y="13469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31" name="テキスト ボックス 430"/>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168911</xdr:rowOff>
    </xdr:from>
    <xdr:to>
      <xdr:col>20</xdr:col>
      <xdr:colOff>158750</xdr:colOff>
      <xdr:row>78</xdr:row>
      <xdr:rowOff>96520</xdr:rowOff>
    </xdr:to>
    <xdr:cxnSp macro="">
      <xdr:nvCxnSpPr>
        <xdr:cNvPr id="432" name="直線コネクタ 431"/>
        <xdr:cNvCxnSpPr/>
      </xdr:nvCxnSpPr>
      <xdr:spPr>
        <a:xfrm>
          <a:off x="13004800" y="133705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119397</xdr:rowOff>
    </xdr:from>
    <xdr:ext cx="762000" cy="259045"/>
    <xdr:sp macro="" textlink="">
      <xdr:nvSpPr>
        <xdr:cNvPr id="434" name="テキスト ボックス 433"/>
        <xdr:cNvSpPr txBox="1"/>
      </xdr:nvSpPr>
      <xdr:spPr>
        <a:xfrm>
          <a:off x="13512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35" name="フローチャート : 判断 434"/>
        <xdr:cNvSpPr/>
      </xdr:nvSpPr>
      <xdr:spPr>
        <a:xfrm>
          <a:off x="12954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43197</xdr:rowOff>
    </xdr:from>
    <xdr:ext cx="762000" cy="259045"/>
    <xdr:sp macro="" textlink="">
      <xdr:nvSpPr>
        <xdr:cNvPr id="436" name="テキスト ボックス 435"/>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118111</xdr:rowOff>
    </xdr:from>
    <xdr:to>
      <xdr:col>24</xdr:col>
      <xdr:colOff>82550</xdr:colOff>
      <xdr:row>79</xdr:row>
      <xdr:rowOff>48261</xdr:rowOff>
    </xdr:to>
    <xdr:sp macro="" textlink="">
      <xdr:nvSpPr>
        <xdr:cNvPr id="442" name="円/楕円 441"/>
        <xdr:cNvSpPr/>
      </xdr:nvSpPr>
      <xdr:spPr>
        <a:xfrm>
          <a:off x="164592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90188</xdr:rowOff>
    </xdr:from>
    <xdr:ext cx="762000" cy="259045"/>
    <xdr:sp macro="" textlink="">
      <xdr:nvSpPr>
        <xdr:cNvPr id="443" name="公債費以外該当値テキスト"/>
        <xdr:cNvSpPr txBox="1"/>
      </xdr:nvSpPr>
      <xdr:spPr>
        <a:xfrm>
          <a:off x="165989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72389</xdr:rowOff>
    </xdr:from>
    <xdr:to>
      <xdr:col>22</xdr:col>
      <xdr:colOff>615950</xdr:colOff>
      <xdr:row>79</xdr:row>
      <xdr:rowOff>2539</xdr:rowOff>
    </xdr:to>
    <xdr:sp macro="" textlink="">
      <xdr:nvSpPr>
        <xdr:cNvPr id="444" name="円/楕円 443"/>
        <xdr:cNvSpPr/>
      </xdr:nvSpPr>
      <xdr:spPr>
        <a:xfrm>
          <a:off x="15621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158766</xdr:rowOff>
    </xdr:from>
    <xdr:ext cx="736600" cy="259045"/>
    <xdr:sp macro="" textlink="">
      <xdr:nvSpPr>
        <xdr:cNvPr id="445" name="テキスト ボックス 444"/>
        <xdr:cNvSpPr txBox="1"/>
      </xdr:nvSpPr>
      <xdr:spPr>
        <a:xfrm>
          <a:off x="15290800" y="13531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53339</xdr:rowOff>
    </xdr:from>
    <xdr:to>
      <xdr:col>21</xdr:col>
      <xdr:colOff>412750</xdr:colOff>
      <xdr:row>78</xdr:row>
      <xdr:rowOff>154939</xdr:rowOff>
    </xdr:to>
    <xdr:sp macro="" textlink="">
      <xdr:nvSpPr>
        <xdr:cNvPr id="446" name="円/楕円 445"/>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139716</xdr:rowOff>
    </xdr:from>
    <xdr:ext cx="762000" cy="259045"/>
    <xdr:sp macro="" textlink="">
      <xdr:nvSpPr>
        <xdr:cNvPr id="447" name="テキスト ボックス 446"/>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45720</xdr:rowOff>
    </xdr:from>
    <xdr:to>
      <xdr:col>20</xdr:col>
      <xdr:colOff>209550</xdr:colOff>
      <xdr:row>78</xdr:row>
      <xdr:rowOff>147320</xdr:rowOff>
    </xdr:to>
    <xdr:sp macro="" textlink="">
      <xdr:nvSpPr>
        <xdr:cNvPr id="448" name="円/楕円 447"/>
        <xdr:cNvSpPr/>
      </xdr:nvSpPr>
      <xdr:spPr>
        <a:xfrm>
          <a:off x="13843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132097</xdr:rowOff>
    </xdr:from>
    <xdr:ext cx="762000" cy="259045"/>
    <xdr:sp macro="" textlink="">
      <xdr:nvSpPr>
        <xdr:cNvPr id="449" name="テキスト ボックス 448"/>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118111</xdr:rowOff>
    </xdr:from>
    <xdr:to>
      <xdr:col>19</xdr:col>
      <xdr:colOff>6350</xdr:colOff>
      <xdr:row>78</xdr:row>
      <xdr:rowOff>48261</xdr:rowOff>
    </xdr:to>
    <xdr:sp macro="" textlink="">
      <xdr:nvSpPr>
        <xdr:cNvPr id="450" name="円/楕円 449"/>
        <xdr:cNvSpPr/>
      </xdr:nvSpPr>
      <xdr:spPr>
        <a:xfrm>
          <a:off x="12954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33038</xdr:rowOff>
    </xdr:from>
    <xdr:ext cx="762000" cy="259045"/>
    <xdr:sp macro="" textlink="">
      <xdr:nvSpPr>
        <xdr:cNvPr id="451" name="テキスト ボックス 450"/>
        <xdr:cNvSpPr txBox="1"/>
      </xdr:nvSpPr>
      <xdr:spPr>
        <a:xfrm>
          <a:off x="12623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大阪府河南町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42926</xdr:rowOff>
    </xdr:from>
    <xdr:to>
      <xdr:col>4</xdr:col>
      <xdr:colOff>1117600</xdr:colOff>
      <xdr:row>18</xdr:row>
      <xdr:rowOff>93840</xdr:rowOff>
    </xdr:to>
    <xdr:cxnSp macro="">
      <xdr:nvCxnSpPr>
        <xdr:cNvPr id="50" name="直線コネクタ 49"/>
        <xdr:cNvCxnSpPr/>
      </xdr:nvCxnSpPr>
      <xdr:spPr bwMode="auto">
        <a:xfrm>
          <a:off x="5003800" y="3176651"/>
          <a:ext cx="647700" cy="50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117479</xdr:rowOff>
    </xdr:from>
    <xdr:ext cx="762000" cy="259045"/>
    <xdr:sp macro="" textlink="">
      <xdr:nvSpPr>
        <xdr:cNvPr id="51" name="人口1人当たり決算額の推移平均値テキスト130"/>
        <xdr:cNvSpPr txBox="1"/>
      </xdr:nvSpPr>
      <xdr:spPr>
        <a:xfrm>
          <a:off x="5740400" y="2908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42926</xdr:rowOff>
    </xdr:from>
    <xdr:to>
      <xdr:col>4</xdr:col>
      <xdr:colOff>469900</xdr:colOff>
      <xdr:row>18</xdr:row>
      <xdr:rowOff>54000</xdr:rowOff>
    </xdr:to>
    <xdr:cxnSp macro="">
      <xdr:nvCxnSpPr>
        <xdr:cNvPr id="53" name="直線コネクタ 52"/>
        <xdr:cNvCxnSpPr/>
      </xdr:nvCxnSpPr>
      <xdr:spPr bwMode="auto">
        <a:xfrm flipV="1">
          <a:off x="4305300" y="3176651"/>
          <a:ext cx="698500" cy="11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67251</xdr:rowOff>
    </xdr:from>
    <xdr:ext cx="736600" cy="259045"/>
    <xdr:sp macro="" textlink="">
      <xdr:nvSpPr>
        <xdr:cNvPr id="55" name="テキスト ボックス 54"/>
        <xdr:cNvSpPr txBox="1"/>
      </xdr:nvSpPr>
      <xdr:spPr>
        <a:xfrm>
          <a:off x="4622800" y="2858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21628</xdr:rowOff>
    </xdr:from>
    <xdr:to>
      <xdr:col>3</xdr:col>
      <xdr:colOff>904875</xdr:colOff>
      <xdr:row>18</xdr:row>
      <xdr:rowOff>54000</xdr:rowOff>
    </xdr:to>
    <xdr:cxnSp macro="">
      <xdr:nvCxnSpPr>
        <xdr:cNvPr id="56" name="直線コネクタ 55"/>
        <xdr:cNvCxnSpPr/>
      </xdr:nvCxnSpPr>
      <xdr:spPr bwMode="auto">
        <a:xfrm>
          <a:off x="3606800" y="3155353"/>
          <a:ext cx="698500" cy="32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37406</xdr:rowOff>
    </xdr:from>
    <xdr:ext cx="762000" cy="259045"/>
    <xdr:sp macro="" textlink="">
      <xdr:nvSpPr>
        <xdr:cNvPr id="58" name="テキスト ボックス 57"/>
        <xdr:cNvSpPr txBox="1"/>
      </xdr:nvSpPr>
      <xdr:spPr>
        <a:xfrm>
          <a:off x="3924300" y="282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21628</xdr:rowOff>
    </xdr:from>
    <xdr:to>
      <xdr:col>3</xdr:col>
      <xdr:colOff>206375</xdr:colOff>
      <xdr:row>18</xdr:row>
      <xdr:rowOff>56909</xdr:rowOff>
    </xdr:to>
    <xdr:cxnSp macro="">
      <xdr:nvCxnSpPr>
        <xdr:cNvPr id="59" name="直線コネクタ 58"/>
        <xdr:cNvCxnSpPr/>
      </xdr:nvCxnSpPr>
      <xdr:spPr bwMode="auto">
        <a:xfrm flipV="1">
          <a:off x="2908300" y="3155353"/>
          <a:ext cx="698500" cy="35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2468</xdr:rowOff>
    </xdr:from>
    <xdr:ext cx="762000" cy="259045"/>
    <xdr:sp macro="" textlink="">
      <xdr:nvSpPr>
        <xdr:cNvPr id="61" name="テキスト ボックス 60"/>
        <xdr:cNvSpPr txBox="1"/>
      </xdr:nvSpPr>
      <xdr:spPr>
        <a:xfrm>
          <a:off x="3225800" y="279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118377</xdr:rowOff>
    </xdr:from>
    <xdr:to>
      <xdr:col>2</xdr:col>
      <xdr:colOff>692150</xdr:colOff>
      <xdr:row>18</xdr:row>
      <xdr:rowOff>48527</xdr:rowOff>
    </xdr:to>
    <xdr:sp macro="" textlink="">
      <xdr:nvSpPr>
        <xdr:cNvPr id="62" name="フローチャート : 判断 61"/>
        <xdr:cNvSpPr/>
      </xdr:nvSpPr>
      <xdr:spPr bwMode="auto">
        <a:xfrm>
          <a:off x="2857500" y="3080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58704</xdr:rowOff>
    </xdr:from>
    <xdr:ext cx="762000" cy="259045"/>
    <xdr:sp macro="" textlink="">
      <xdr:nvSpPr>
        <xdr:cNvPr id="63" name="テキスト ボックス 62"/>
        <xdr:cNvSpPr txBox="1"/>
      </xdr:nvSpPr>
      <xdr:spPr>
        <a:xfrm>
          <a:off x="2527300" y="284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43040</xdr:rowOff>
    </xdr:from>
    <xdr:to>
      <xdr:col>5</xdr:col>
      <xdr:colOff>34925</xdr:colOff>
      <xdr:row>18</xdr:row>
      <xdr:rowOff>144640</xdr:rowOff>
    </xdr:to>
    <xdr:sp macro="" textlink="">
      <xdr:nvSpPr>
        <xdr:cNvPr id="69" name="円/楕円 68"/>
        <xdr:cNvSpPr/>
      </xdr:nvSpPr>
      <xdr:spPr bwMode="auto">
        <a:xfrm>
          <a:off x="5600700" y="3176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15117</xdr:rowOff>
    </xdr:from>
    <xdr:ext cx="762000" cy="259045"/>
    <xdr:sp macro="" textlink="">
      <xdr:nvSpPr>
        <xdr:cNvPr id="70" name="人口1人当たり決算額の推移該当値テキスト130"/>
        <xdr:cNvSpPr txBox="1"/>
      </xdr:nvSpPr>
      <xdr:spPr>
        <a:xfrm>
          <a:off x="5740400" y="31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85,861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163576</xdr:rowOff>
    </xdr:from>
    <xdr:to>
      <xdr:col>4</xdr:col>
      <xdr:colOff>520700</xdr:colOff>
      <xdr:row>18</xdr:row>
      <xdr:rowOff>93726</xdr:rowOff>
    </xdr:to>
    <xdr:sp macro="" textlink="">
      <xdr:nvSpPr>
        <xdr:cNvPr id="71" name="円/楕円 70"/>
        <xdr:cNvSpPr/>
      </xdr:nvSpPr>
      <xdr:spPr bwMode="auto">
        <a:xfrm>
          <a:off x="4953000" y="3125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78503</xdr:rowOff>
    </xdr:from>
    <xdr:ext cx="736600" cy="259045"/>
    <xdr:sp macro="" textlink="">
      <xdr:nvSpPr>
        <xdr:cNvPr id="72" name="テキスト ボックス 71"/>
        <xdr:cNvSpPr txBox="1"/>
      </xdr:nvSpPr>
      <xdr:spPr>
        <a:xfrm>
          <a:off x="4622800" y="3212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89,870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3200</xdr:rowOff>
    </xdr:from>
    <xdr:to>
      <xdr:col>3</xdr:col>
      <xdr:colOff>955675</xdr:colOff>
      <xdr:row>18</xdr:row>
      <xdr:rowOff>104800</xdr:rowOff>
    </xdr:to>
    <xdr:sp macro="" textlink="">
      <xdr:nvSpPr>
        <xdr:cNvPr id="73" name="円/楕円 72"/>
        <xdr:cNvSpPr/>
      </xdr:nvSpPr>
      <xdr:spPr bwMode="auto">
        <a:xfrm>
          <a:off x="4254500" y="3136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89578</xdr:rowOff>
    </xdr:from>
    <xdr:ext cx="762000" cy="259045"/>
    <xdr:sp macro="" textlink="">
      <xdr:nvSpPr>
        <xdr:cNvPr id="74" name="テキスト ボックス 73"/>
        <xdr:cNvSpPr txBox="1"/>
      </xdr:nvSpPr>
      <xdr:spPr>
        <a:xfrm>
          <a:off x="3924300" y="322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88,998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142278</xdr:rowOff>
    </xdr:from>
    <xdr:to>
      <xdr:col>3</xdr:col>
      <xdr:colOff>257175</xdr:colOff>
      <xdr:row>18</xdr:row>
      <xdr:rowOff>72428</xdr:rowOff>
    </xdr:to>
    <xdr:sp macro="" textlink="">
      <xdr:nvSpPr>
        <xdr:cNvPr id="75" name="円/楕円 74"/>
        <xdr:cNvSpPr/>
      </xdr:nvSpPr>
      <xdr:spPr bwMode="auto">
        <a:xfrm>
          <a:off x="3556000" y="3104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57205</xdr:rowOff>
    </xdr:from>
    <xdr:ext cx="762000" cy="259045"/>
    <xdr:sp macro="" textlink="">
      <xdr:nvSpPr>
        <xdr:cNvPr id="76" name="テキスト ボックス 75"/>
        <xdr:cNvSpPr txBox="1"/>
      </xdr:nvSpPr>
      <xdr:spPr>
        <a:xfrm>
          <a:off x="3225800" y="319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91,547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6109</xdr:rowOff>
    </xdr:from>
    <xdr:to>
      <xdr:col>2</xdr:col>
      <xdr:colOff>692150</xdr:colOff>
      <xdr:row>18</xdr:row>
      <xdr:rowOff>107709</xdr:rowOff>
    </xdr:to>
    <xdr:sp macro="" textlink="">
      <xdr:nvSpPr>
        <xdr:cNvPr id="77" name="円/楕円 76"/>
        <xdr:cNvSpPr/>
      </xdr:nvSpPr>
      <xdr:spPr bwMode="auto">
        <a:xfrm>
          <a:off x="2857500" y="3139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92486</xdr:rowOff>
    </xdr:from>
    <xdr:ext cx="762000" cy="259045"/>
    <xdr:sp macro="" textlink="">
      <xdr:nvSpPr>
        <xdr:cNvPr id="78" name="テキスト ボックス 77"/>
        <xdr:cNvSpPr txBox="1"/>
      </xdr:nvSpPr>
      <xdr:spPr>
        <a:xfrm>
          <a:off x="2527300" y="322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58648</xdr:rowOff>
    </xdr:from>
    <xdr:to>
      <xdr:col>4</xdr:col>
      <xdr:colOff>1117600</xdr:colOff>
      <xdr:row>36</xdr:row>
      <xdr:rowOff>111113</xdr:rowOff>
    </xdr:to>
    <xdr:cxnSp macro="">
      <xdr:nvCxnSpPr>
        <xdr:cNvPr id="110" name="直線コネクタ 109"/>
        <xdr:cNvCxnSpPr/>
      </xdr:nvCxnSpPr>
      <xdr:spPr bwMode="auto">
        <a:xfrm>
          <a:off x="5003800" y="7011898"/>
          <a:ext cx="647700" cy="52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145351</xdr:rowOff>
    </xdr:from>
    <xdr:ext cx="762000" cy="259045"/>
    <xdr:sp macro="" textlink="">
      <xdr:nvSpPr>
        <xdr:cNvPr id="111" name="人口1人当たり決算額の推移平均値テキスト445"/>
        <xdr:cNvSpPr txBox="1"/>
      </xdr:nvSpPr>
      <xdr:spPr>
        <a:xfrm>
          <a:off x="5740400" y="6755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54694</xdr:rowOff>
    </xdr:from>
    <xdr:to>
      <xdr:col>4</xdr:col>
      <xdr:colOff>469900</xdr:colOff>
      <xdr:row>36</xdr:row>
      <xdr:rowOff>58648</xdr:rowOff>
    </xdr:to>
    <xdr:cxnSp macro="">
      <xdr:nvCxnSpPr>
        <xdr:cNvPr id="113" name="直線コネクタ 112"/>
        <xdr:cNvCxnSpPr/>
      </xdr:nvCxnSpPr>
      <xdr:spPr bwMode="auto">
        <a:xfrm>
          <a:off x="4305300" y="7007944"/>
          <a:ext cx="698500" cy="3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8092</xdr:rowOff>
    </xdr:from>
    <xdr:ext cx="736600" cy="259045"/>
    <xdr:sp macro="" textlink="">
      <xdr:nvSpPr>
        <xdr:cNvPr id="115" name="テキスト ボックス 114"/>
        <xdr:cNvSpPr txBox="1"/>
      </xdr:nvSpPr>
      <xdr:spPr>
        <a:xfrm>
          <a:off x="4622800" y="661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19307</xdr:rowOff>
    </xdr:from>
    <xdr:to>
      <xdr:col>3</xdr:col>
      <xdr:colOff>904875</xdr:colOff>
      <xdr:row>36</xdr:row>
      <xdr:rowOff>54694</xdr:rowOff>
    </xdr:to>
    <xdr:cxnSp macro="">
      <xdr:nvCxnSpPr>
        <xdr:cNvPr id="116" name="直線コネクタ 115"/>
        <xdr:cNvCxnSpPr/>
      </xdr:nvCxnSpPr>
      <xdr:spPr bwMode="auto">
        <a:xfrm>
          <a:off x="3606800" y="6972557"/>
          <a:ext cx="698500" cy="35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315741</xdr:rowOff>
    </xdr:from>
    <xdr:ext cx="762000" cy="259045"/>
    <xdr:sp macro="" textlink="">
      <xdr:nvSpPr>
        <xdr:cNvPr id="118" name="テキスト ボックス 117"/>
        <xdr:cNvSpPr txBox="1"/>
      </xdr:nvSpPr>
      <xdr:spPr>
        <a:xfrm>
          <a:off x="39243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330957</xdr:rowOff>
    </xdr:from>
    <xdr:to>
      <xdr:col>3</xdr:col>
      <xdr:colOff>206375</xdr:colOff>
      <xdr:row>36</xdr:row>
      <xdr:rowOff>19307</xdr:rowOff>
    </xdr:to>
    <xdr:cxnSp macro="">
      <xdr:nvCxnSpPr>
        <xdr:cNvPr id="119" name="直線コネクタ 118"/>
        <xdr:cNvCxnSpPr/>
      </xdr:nvCxnSpPr>
      <xdr:spPr bwMode="auto">
        <a:xfrm>
          <a:off x="2908300" y="6941307"/>
          <a:ext cx="698500" cy="31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265678</xdr:rowOff>
    </xdr:from>
    <xdr:ext cx="762000" cy="259045"/>
    <xdr:sp macro="" textlink="">
      <xdr:nvSpPr>
        <xdr:cNvPr id="121" name="テキスト ボックス 120"/>
        <xdr:cNvSpPr txBox="1"/>
      </xdr:nvSpPr>
      <xdr:spPr>
        <a:xfrm>
          <a:off x="32258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180579</xdr:rowOff>
    </xdr:from>
    <xdr:to>
      <xdr:col>2</xdr:col>
      <xdr:colOff>692150</xdr:colOff>
      <xdr:row>35</xdr:row>
      <xdr:rowOff>282179</xdr:rowOff>
    </xdr:to>
    <xdr:sp macro="" textlink="">
      <xdr:nvSpPr>
        <xdr:cNvPr id="122" name="フローチャート : 判断 121"/>
        <xdr:cNvSpPr/>
      </xdr:nvSpPr>
      <xdr:spPr bwMode="auto">
        <a:xfrm>
          <a:off x="2857500" y="6790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292356</xdr:rowOff>
    </xdr:from>
    <xdr:ext cx="762000" cy="259045"/>
    <xdr:sp macro="" textlink="">
      <xdr:nvSpPr>
        <xdr:cNvPr id="123" name="テキスト ボックス 122"/>
        <xdr:cNvSpPr txBox="1"/>
      </xdr:nvSpPr>
      <xdr:spPr>
        <a:xfrm>
          <a:off x="2527300" y="655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60313</xdr:rowOff>
    </xdr:from>
    <xdr:to>
      <xdr:col>5</xdr:col>
      <xdr:colOff>34925</xdr:colOff>
      <xdr:row>36</xdr:row>
      <xdr:rowOff>161913</xdr:rowOff>
    </xdr:to>
    <xdr:sp macro="" textlink="">
      <xdr:nvSpPr>
        <xdr:cNvPr id="129" name="円/楕円 128"/>
        <xdr:cNvSpPr/>
      </xdr:nvSpPr>
      <xdr:spPr bwMode="auto">
        <a:xfrm>
          <a:off x="5600700" y="7013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32390</xdr:rowOff>
    </xdr:from>
    <xdr:ext cx="762000" cy="259045"/>
    <xdr:sp macro="" textlink="">
      <xdr:nvSpPr>
        <xdr:cNvPr id="130" name="人口1人当たり決算額の推移該当値テキスト445"/>
        <xdr:cNvSpPr txBox="1"/>
      </xdr:nvSpPr>
      <xdr:spPr>
        <a:xfrm>
          <a:off x="5740400" y="698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18,195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7848</xdr:rowOff>
    </xdr:from>
    <xdr:to>
      <xdr:col>4</xdr:col>
      <xdr:colOff>520700</xdr:colOff>
      <xdr:row>36</xdr:row>
      <xdr:rowOff>109448</xdr:rowOff>
    </xdr:to>
    <xdr:sp macro="" textlink="">
      <xdr:nvSpPr>
        <xdr:cNvPr id="131" name="円/楕円 130"/>
        <xdr:cNvSpPr/>
      </xdr:nvSpPr>
      <xdr:spPr bwMode="auto">
        <a:xfrm>
          <a:off x="4953000" y="6961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94225</xdr:rowOff>
    </xdr:from>
    <xdr:ext cx="736600" cy="259045"/>
    <xdr:sp macro="" textlink="">
      <xdr:nvSpPr>
        <xdr:cNvPr id="132" name="テキスト ボックス 131"/>
        <xdr:cNvSpPr txBox="1"/>
      </xdr:nvSpPr>
      <xdr:spPr>
        <a:xfrm>
          <a:off x="4622800" y="7047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20,490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3894</xdr:rowOff>
    </xdr:from>
    <xdr:to>
      <xdr:col>3</xdr:col>
      <xdr:colOff>955675</xdr:colOff>
      <xdr:row>36</xdr:row>
      <xdr:rowOff>105494</xdr:rowOff>
    </xdr:to>
    <xdr:sp macro="" textlink="">
      <xdr:nvSpPr>
        <xdr:cNvPr id="133" name="円/楕円 132"/>
        <xdr:cNvSpPr/>
      </xdr:nvSpPr>
      <xdr:spPr bwMode="auto">
        <a:xfrm>
          <a:off x="4254500" y="695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90271</xdr:rowOff>
    </xdr:from>
    <xdr:ext cx="762000" cy="259045"/>
    <xdr:sp macro="" textlink="">
      <xdr:nvSpPr>
        <xdr:cNvPr id="134" name="テキスト ボックス 133"/>
        <xdr:cNvSpPr txBox="1"/>
      </xdr:nvSpPr>
      <xdr:spPr>
        <a:xfrm>
          <a:off x="3924300" y="70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20,663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311407</xdr:rowOff>
    </xdr:from>
    <xdr:to>
      <xdr:col>3</xdr:col>
      <xdr:colOff>257175</xdr:colOff>
      <xdr:row>36</xdr:row>
      <xdr:rowOff>70107</xdr:rowOff>
    </xdr:to>
    <xdr:sp macro="" textlink="">
      <xdr:nvSpPr>
        <xdr:cNvPr id="135" name="円/楕円 134"/>
        <xdr:cNvSpPr/>
      </xdr:nvSpPr>
      <xdr:spPr bwMode="auto">
        <a:xfrm>
          <a:off x="3556000" y="6921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54884</xdr:rowOff>
    </xdr:from>
    <xdr:ext cx="762000" cy="259045"/>
    <xdr:sp macro="" textlink="">
      <xdr:nvSpPr>
        <xdr:cNvPr id="136" name="テキスト ボックス 135"/>
        <xdr:cNvSpPr txBox="1"/>
      </xdr:nvSpPr>
      <xdr:spPr>
        <a:xfrm>
          <a:off x="3225800" y="700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22,211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280157</xdr:rowOff>
    </xdr:from>
    <xdr:to>
      <xdr:col>2</xdr:col>
      <xdr:colOff>692150</xdr:colOff>
      <xdr:row>36</xdr:row>
      <xdr:rowOff>38857</xdr:rowOff>
    </xdr:to>
    <xdr:sp macro="" textlink="">
      <xdr:nvSpPr>
        <xdr:cNvPr id="137" name="円/楕円 136"/>
        <xdr:cNvSpPr/>
      </xdr:nvSpPr>
      <xdr:spPr bwMode="auto">
        <a:xfrm>
          <a:off x="2857500" y="6890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23634</xdr:rowOff>
    </xdr:from>
    <xdr:ext cx="762000" cy="259045"/>
    <xdr:sp macro="" textlink="">
      <xdr:nvSpPr>
        <xdr:cNvPr id="138" name="テキスト ボックス 137"/>
        <xdr:cNvSpPr txBox="1"/>
      </xdr:nvSpPr>
      <xdr:spPr>
        <a:xfrm>
          <a:off x="2527300" y="697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本町では毎年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％程度の実質収支比率を確保するよう努めており、黒字決算と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しているが、平成２６年度は消防事務委託に伴う退職金相当額の支出などがあり、財政調整基金を大きく取り崩すこととなり、実質単年度収支は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ポイントの減と大幅に悪化している。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ただ、中長期的に見るとこの悪化は一時的なものであり、平成２７年度以降改善していく見込みである。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平成</a:t>
          </a:r>
          <a:r>
            <a:rPr kumimoji="1" lang="ja-JP" altLang="en-US" sz="1300">
              <a:solidFill>
                <a:schemeClr val="dk1"/>
              </a:solidFill>
              <a:effectLst/>
              <a:latin typeface="+mn-lt"/>
              <a:ea typeface="+mn-ea"/>
              <a:cs typeface="+mn-cs"/>
            </a:rPr>
            <a:t>２６</a:t>
          </a:r>
          <a:r>
            <a:rPr kumimoji="1" lang="ja-JP" altLang="ja-JP" sz="1300">
              <a:solidFill>
                <a:schemeClr val="dk1"/>
              </a:solidFill>
              <a:effectLst/>
              <a:latin typeface="+mn-lt"/>
              <a:ea typeface="+mn-ea"/>
              <a:cs typeface="+mn-cs"/>
            </a:rPr>
            <a:t>年度連結実質赤字比率は、いずれの会計も赤字額がなく、算定されなかったが、今後も企業会計を含めた特別会計の動向に注視し、現水準を保持していく。</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起債の新規発行を抑制していることと、高い利率の起債の償還が終了しており、</a:t>
          </a:r>
          <a:r>
            <a:rPr kumimoji="1" lang="ja-JP" altLang="ja-JP" sz="1300">
              <a:solidFill>
                <a:schemeClr val="dk1"/>
              </a:solidFill>
              <a:effectLst/>
              <a:latin typeface="+mn-lt"/>
              <a:ea typeface="+mn-ea"/>
              <a:cs typeface="+mn-cs"/>
            </a:rPr>
            <a:t>元利償還金は減少傾向にある</a:t>
          </a:r>
          <a:r>
            <a:rPr kumimoji="1" lang="ja-JP" altLang="en-US" sz="1300">
              <a:solidFill>
                <a:schemeClr val="dk1"/>
              </a:solidFill>
              <a:effectLst/>
              <a:latin typeface="+mn-lt"/>
              <a:ea typeface="+mn-ea"/>
              <a:cs typeface="+mn-cs"/>
            </a:rPr>
            <a:t>。下水道普及のための起債発行が続いているため、一般会計からの繰入金は増加傾向にある。そして、起債発行は交付税算入がある起債に原則限っており、その中で大きな比率を占めるものは臨時財政対策債である。よって、算入公債費は増加傾向にある。　</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トータルとして、実質公債費比率の分子は減少傾向にあり、比率としても下がってきており、今後も交付税算入がある起債発行に限るという原則を堅持し、健全な財政運営を続けていくよう努める。</a:t>
          </a:r>
          <a:endParaRPr kumimoji="1" lang="en-US" altLang="ja-JP" sz="13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平成２６年度は消防事務委託に伴う退職金相当額の支出による</a:t>
          </a:r>
          <a:r>
            <a:rPr kumimoji="1" lang="ja-JP" altLang="ja-JP" sz="1300">
              <a:solidFill>
                <a:schemeClr val="dk1"/>
              </a:solidFill>
              <a:effectLst/>
              <a:latin typeface="+mn-lt"/>
              <a:ea typeface="+mn-ea"/>
              <a:cs typeface="+mn-cs"/>
            </a:rPr>
            <a:t>充当可能基金の</a:t>
          </a:r>
          <a:r>
            <a:rPr kumimoji="1" lang="ja-JP" altLang="en-US" sz="1300">
              <a:solidFill>
                <a:schemeClr val="dk1"/>
              </a:solidFill>
              <a:effectLst/>
              <a:latin typeface="+mn-lt"/>
              <a:ea typeface="+mn-ea"/>
              <a:cs typeface="+mn-cs"/>
            </a:rPr>
            <a:t>減少とそれに伴う退職手当負担見込額の減少があった。起債残高は増加しているが、それに伴い基準財政需要額算入見込額も増加している。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平成２３年度以降下水道事業債の新規発行による</a:t>
          </a:r>
          <a:r>
            <a:rPr kumimoji="1" lang="ja-JP" altLang="ja-JP" sz="1300">
              <a:solidFill>
                <a:schemeClr val="dk1"/>
              </a:solidFill>
              <a:effectLst/>
              <a:latin typeface="+mn-lt"/>
              <a:ea typeface="+mn-ea"/>
              <a:cs typeface="+mn-cs"/>
            </a:rPr>
            <a:t>公営企業債等繰入見込額</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増加して</a:t>
          </a:r>
          <a:r>
            <a:rPr kumimoji="1" lang="ja-JP" altLang="en-US" sz="1300">
              <a:solidFill>
                <a:schemeClr val="dk1"/>
              </a:solidFill>
              <a:effectLst/>
              <a:latin typeface="+mn-lt"/>
              <a:ea typeface="+mn-ea"/>
              <a:cs typeface="+mn-cs"/>
            </a:rPr>
            <a:t>おり、分子全体と合わせて注視していく必要がある。</a:t>
          </a:r>
          <a:endParaRPr lang="ja-JP" altLang="ja-JP" sz="1300">
            <a:effectLst/>
          </a:endParaRPr>
        </a:p>
        <a:p>
          <a:r>
            <a:rPr kumimoji="1" lang="ja-JP" altLang="ja-JP" sz="1300">
              <a:solidFill>
                <a:schemeClr val="dk1"/>
              </a:solidFill>
              <a:effectLst/>
              <a:latin typeface="+mn-lt"/>
              <a:ea typeface="+mn-ea"/>
              <a:cs typeface="+mn-cs"/>
            </a:rPr>
            <a:t>　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以降</a:t>
          </a:r>
          <a:r>
            <a:rPr kumimoji="1" lang="ja-JP" altLang="ja-JP" sz="1300">
              <a:solidFill>
                <a:schemeClr val="dk1"/>
              </a:solidFill>
              <a:effectLst/>
              <a:latin typeface="+mn-lt"/>
              <a:ea typeface="+mn-ea"/>
              <a:cs typeface="+mn-cs"/>
            </a:rPr>
            <a:t>も引き続き大型の施設整備があり、悪化が見込まれるが、中長期的には地方債</a:t>
          </a:r>
          <a:r>
            <a:rPr kumimoji="1" lang="ja-JP" altLang="en-US" sz="1300">
              <a:solidFill>
                <a:schemeClr val="dk1"/>
              </a:solidFill>
              <a:effectLst/>
              <a:latin typeface="+mn-lt"/>
              <a:ea typeface="+mn-ea"/>
              <a:cs typeface="+mn-cs"/>
            </a:rPr>
            <a:t>発行</a:t>
          </a:r>
          <a:r>
            <a:rPr kumimoji="1" lang="ja-JP" altLang="ja-JP" sz="1300">
              <a:solidFill>
                <a:schemeClr val="dk1"/>
              </a:solidFill>
              <a:effectLst/>
              <a:latin typeface="+mn-lt"/>
              <a:ea typeface="+mn-ea"/>
              <a:cs typeface="+mn-cs"/>
            </a:rPr>
            <a:t>の抑制を図るなど、将来負担比率の抑制に努めつつ、その推移に注視していく。</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6089478</v>
      </c>
      <c r="BO4" s="349"/>
      <c r="BP4" s="349"/>
      <c r="BQ4" s="349"/>
      <c r="BR4" s="349"/>
      <c r="BS4" s="349"/>
      <c r="BT4" s="349"/>
      <c r="BU4" s="350"/>
      <c r="BV4" s="348">
        <v>5854422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2.9</v>
      </c>
      <c r="CU4" s="355"/>
      <c r="CV4" s="355"/>
      <c r="CW4" s="355"/>
      <c r="CX4" s="355"/>
      <c r="CY4" s="355"/>
      <c r="CZ4" s="355"/>
      <c r="DA4" s="356"/>
      <c r="DB4" s="354">
        <v>1.8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5939469</v>
      </c>
      <c r="BO5" s="386"/>
      <c r="BP5" s="386"/>
      <c r="BQ5" s="386"/>
      <c r="BR5" s="386"/>
      <c r="BS5" s="386"/>
      <c r="BT5" s="386"/>
      <c r="BU5" s="387"/>
      <c r="BV5" s="385">
        <v>5656921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93.2</v>
      </c>
      <c r="CU5" s="383"/>
      <c r="CV5" s="383"/>
      <c r="CW5" s="383"/>
      <c r="CX5" s="383"/>
      <c r="CY5" s="383"/>
      <c r="CZ5" s="383"/>
      <c r="DA5" s="384"/>
      <c r="DB5" s="382">
        <v>92.3</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150009</v>
      </c>
      <c r="BO6" s="386"/>
      <c r="BP6" s="386"/>
      <c r="BQ6" s="386"/>
      <c r="BR6" s="386"/>
      <c r="BS6" s="386"/>
      <c r="BT6" s="386"/>
      <c r="BU6" s="387"/>
      <c r="BV6" s="385">
        <v>197501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100.3</v>
      </c>
      <c r="CU6" s="423"/>
      <c r="CV6" s="423"/>
      <c r="CW6" s="423"/>
      <c r="CX6" s="423"/>
      <c r="CY6" s="423"/>
      <c r="CZ6" s="423"/>
      <c r="DA6" s="424"/>
      <c r="DB6" s="422">
        <v>100.1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37992</v>
      </c>
      <c r="BO7" s="386"/>
      <c r="BP7" s="386"/>
      <c r="BQ7" s="386"/>
      <c r="BR7" s="386"/>
      <c r="BS7" s="386"/>
      <c r="BT7" s="386"/>
      <c r="BU7" s="387"/>
      <c r="BV7" s="385">
        <v>126539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3873991</v>
      </c>
      <c r="CU7" s="386"/>
      <c r="CV7" s="386"/>
      <c r="CW7" s="386"/>
      <c r="CX7" s="386"/>
      <c r="CY7" s="386"/>
      <c r="CZ7" s="386"/>
      <c r="DA7" s="387"/>
      <c r="DB7" s="385">
        <v>3896026</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112017</v>
      </c>
      <c r="BO8" s="386"/>
      <c r="BP8" s="386"/>
      <c r="BQ8" s="386"/>
      <c r="BR8" s="386"/>
      <c r="BS8" s="386"/>
      <c r="BT8" s="386"/>
      <c r="BU8" s="387"/>
      <c r="BV8" s="385">
        <v>70962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0.45</v>
      </c>
      <c r="CU8" s="426"/>
      <c r="CV8" s="426"/>
      <c r="CW8" s="426"/>
      <c r="CX8" s="426"/>
      <c r="CY8" s="426"/>
      <c r="CZ8" s="426"/>
      <c r="DA8" s="427"/>
      <c r="DB8" s="425">
        <v>0.45</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17040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41055</v>
      </c>
      <c r="BO9" s="386"/>
      <c r="BP9" s="386"/>
      <c r="BQ9" s="386"/>
      <c r="BR9" s="386"/>
      <c r="BS9" s="386"/>
      <c r="BT9" s="386"/>
      <c r="BU9" s="387"/>
      <c r="BV9" s="385">
        <v>-10886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14.1</v>
      </c>
      <c r="CU9" s="383"/>
      <c r="CV9" s="383"/>
      <c r="CW9" s="383"/>
      <c r="CX9" s="383"/>
      <c r="CY9" s="383"/>
      <c r="CZ9" s="383"/>
      <c r="DA9" s="384"/>
      <c r="DB9" s="382">
        <v>14.5</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17545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1969</v>
      </c>
      <c r="BO10" s="386"/>
      <c r="BP10" s="386"/>
      <c r="BQ10" s="386"/>
      <c r="BR10" s="386"/>
      <c r="BS10" s="386"/>
      <c r="BT10" s="386"/>
      <c r="BU10" s="387"/>
      <c r="BV10" s="385">
        <v>2276</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9989</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16028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279235</v>
      </c>
      <c r="BO12" s="386"/>
      <c r="BP12" s="386"/>
      <c r="BQ12" s="386"/>
      <c r="BR12" s="386"/>
      <c r="BS12" s="386"/>
      <c r="BT12" s="386"/>
      <c r="BU12" s="387"/>
      <c r="BV12" s="385">
        <v>50000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15957</v>
      </c>
      <c r="S13" s="467"/>
      <c r="T13" s="467"/>
      <c r="U13" s="467"/>
      <c r="V13" s="468"/>
      <c r="W13" s="401" t="s">
        <v>123</v>
      </c>
      <c r="X13" s="402"/>
      <c r="Y13" s="402"/>
      <c r="Z13" s="402"/>
      <c r="AA13" s="402"/>
      <c r="AB13" s="392"/>
      <c r="AC13" s="436">
        <v>326</v>
      </c>
      <c r="AD13" s="437"/>
      <c r="AE13" s="437"/>
      <c r="AF13" s="437"/>
      <c r="AG13" s="476"/>
      <c r="AH13" s="436">
        <v>427</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-236211</v>
      </c>
      <c r="BO13" s="386"/>
      <c r="BP13" s="386"/>
      <c r="BQ13" s="386"/>
      <c r="BR13" s="386"/>
      <c r="BS13" s="386"/>
      <c r="BT13" s="386"/>
      <c r="BU13" s="387"/>
      <c r="BV13" s="385">
        <v>-48621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9.5</v>
      </c>
      <c r="CU13" s="383"/>
      <c r="CV13" s="383"/>
      <c r="CW13" s="383"/>
      <c r="CX13" s="383"/>
      <c r="CY13" s="383"/>
      <c r="CZ13" s="383"/>
      <c r="DA13" s="384"/>
      <c r="DB13" s="382">
        <v>10.199999999999999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16153</v>
      </c>
      <c r="S14" s="467"/>
      <c r="T14" s="467"/>
      <c r="U14" s="467"/>
      <c r="V14" s="468"/>
      <c r="W14" s="375"/>
      <c r="X14" s="376"/>
      <c r="Y14" s="376"/>
      <c r="Z14" s="376"/>
      <c r="AA14" s="376"/>
      <c r="AB14" s="365"/>
      <c r="AC14" s="469">
        <v>4.8</v>
      </c>
      <c r="AD14" s="470"/>
      <c r="AE14" s="470"/>
      <c r="AF14" s="470"/>
      <c r="AG14" s="471"/>
      <c r="AH14" s="469">
        <v>5.8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31.3</v>
      </c>
      <c r="CU14" s="481"/>
      <c r="CV14" s="481"/>
      <c r="CW14" s="481"/>
      <c r="CX14" s="481"/>
      <c r="CY14" s="481"/>
      <c r="CZ14" s="481"/>
      <c r="DA14" s="482"/>
      <c r="DB14" s="480">
        <v>32.200000000000003</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16085</v>
      </c>
      <c r="S15" s="467"/>
      <c r="T15" s="467"/>
      <c r="U15" s="467"/>
      <c r="V15" s="468"/>
      <c r="W15" s="401" t="s">
        <v>130</v>
      </c>
      <c r="X15" s="402"/>
      <c r="Y15" s="402"/>
      <c r="Z15" s="402"/>
      <c r="AA15" s="402"/>
      <c r="AB15" s="392"/>
      <c r="AC15" s="436">
        <v>1941</v>
      </c>
      <c r="AD15" s="437"/>
      <c r="AE15" s="437"/>
      <c r="AF15" s="437"/>
      <c r="AG15" s="476"/>
      <c r="AH15" s="436">
        <v>2265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1435265</v>
      </c>
      <c r="BO15" s="349"/>
      <c r="BP15" s="349"/>
      <c r="BQ15" s="349"/>
      <c r="BR15" s="349"/>
      <c r="BS15" s="349"/>
      <c r="BT15" s="349"/>
      <c r="BU15" s="350"/>
      <c r="BV15" s="348">
        <v>1411428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28.3</v>
      </c>
      <c r="AD16" s="470"/>
      <c r="AE16" s="470"/>
      <c r="AF16" s="470"/>
      <c r="AG16" s="471"/>
      <c r="AH16" s="469">
        <v>30.6</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3180870</v>
      </c>
      <c r="BO16" s="386"/>
      <c r="BP16" s="386"/>
      <c r="BQ16" s="386"/>
      <c r="BR16" s="386"/>
      <c r="BS16" s="386"/>
      <c r="BT16" s="386"/>
      <c r="BU16" s="387"/>
      <c r="BV16" s="385">
        <v>3179788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4580</v>
      </c>
      <c r="AD17" s="437"/>
      <c r="AE17" s="437"/>
      <c r="AF17" s="437"/>
      <c r="AG17" s="476"/>
      <c r="AH17" s="436">
        <v>4702</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1841705</v>
      </c>
      <c r="BO17" s="386"/>
      <c r="BP17" s="386"/>
      <c r="BQ17" s="386"/>
      <c r="BR17" s="386"/>
      <c r="BS17" s="386"/>
      <c r="BT17" s="386"/>
      <c r="BU17" s="387"/>
      <c r="BV17" s="385">
        <v>1823220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25.26</v>
      </c>
      <c r="M18" s="498"/>
      <c r="N18" s="498"/>
      <c r="O18" s="498"/>
      <c r="P18" s="498"/>
      <c r="Q18" s="498"/>
      <c r="R18" s="499"/>
      <c r="S18" s="499"/>
      <c r="T18" s="499"/>
      <c r="U18" s="499"/>
      <c r="V18" s="500"/>
      <c r="W18" s="403"/>
      <c r="X18" s="404"/>
      <c r="Y18" s="404"/>
      <c r="Z18" s="404"/>
      <c r="AA18" s="404"/>
      <c r="AB18" s="395"/>
      <c r="AC18" s="501">
        <v>66.900000000000006</v>
      </c>
      <c r="AD18" s="502"/>
      <c r="AE18" s="502"/>
      <c r="AF18" s="502"/>
      <c r="AG18" s="503"/>
      <c r="AH18" s="501">
        <v>63.5</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3665263</v>
      </c>
      <c r="BO18" s="386"/>
      <c r="BP18" s="386"/>
      <c r="BQ18" s="386"/>
      <c r="BR18" s="386"/>
      <c r="BS18" s="386"/>
      <c r="BT18" s="386"/>
      <c r="BU18" s="387"/>
      <c r="BV18" s="385">
        <v>3626529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675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4493651</v>
      </c>
      <c r="BO19" s="386"/>
      <c r="BP19" s="386"/>
      <c r="BQ19" s="386"/>
      <c r="BR19" s="386"/>
      <c r="BS19" s="386"/>
      <c r="BT19" s="386"/>
      <c r="BU19" s="387"/>
      <c r="BV19" s="385">
        <v>4493417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6426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6272739</v>
      </c>
      <c r="BO23" s="386"/>
      <c r="BP23" s="386"/>
      <c r="BQ23" s="386"/>
      <c r="BR23" s="386"/>
      <c r="BS23" s="386"/>
      <c r="BT23" s="386"/>
      <c r="BU23" s="387"/>
      <c r="BV23" s="385">
        <v>6150955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7308</v>
      </c>
      <c r="R24" s="437"/>
      <c r="S24" s="437"/>
      <c r="T24" s="437"/>
      <c r="U24" s="437"/>
      <c r="V24" s="476"/>
      <c r="W24" s="531"/>
      <c r="X24" s="519"/>
      <c r="Y24" s="520"/>
      <c r="Z24" s="435" t="s">
        <v>153</v>
      </c>
      <c r="AA24" s="415"/>
      <c r="AB24" s="415"/>
      <c r="AC24" s="415"/>
      <c r="AD24" s="415"/>
      <c r="AE24" s="415"/>
      <c r="AF24" s="415"/>
      <c r="AG24" s="416"/>
      <c r="AH24" s="436">
        <v>107</v>
      </c>
      <c r="AI24" s="437"/>
      <c r="AJ24" s="437"/>
      <c r="AK24" s="437"/>
      <c r="AL24" s="476"/>
      <c r="AM24" s="436">
        <v>341330</v>
      </c>
      <c r="AN24" s="437"/>
      <c r="AO24" s="437"/>
      <c r="AP24" s="437"/>
      <c r="AQ24" s="437"/>
      <c r="AR24" s="476"/>
      <c r="AS24" s="436">
        <v>3190</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4444200</v>
      </c>
      <c r="BO24" s="386"/>
      <c r="BP24" s="386"/>
      <c r="BQ24" s="386"/>
      <c r="BR24" s="386"/>
      <c r="BS24" s="386"/>
      <c r="BT24" s="386"/>
      <c r="BU24" s="387"/>
      <c r="BV24" s="385">
        <v>4067787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6580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931272</v>
      </c>
      <c r="BO25" s="349"/>
      <c r="BP25" s="349"/>
      <c r="BQ25" s="349"/>
      <c r="BR25" s="349"/>
      <c r="BS25" s="349"/>
      <c r="BT25" s="349"/>
      <c r="BU25" s="350"/>
      <c r="BV25" s="348">
        <v>643941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6298</v>
      </c>
      <c r="R26" s="437"/>
      <c r="S26" s="437"/>
      <c r="T26" s="437"/>
      <c r="U26" s="437"/>
      <c r="V26" s="476"/>
      <c r="W26" s="531"/>
      <c r="X26" s="519"/>
      <c r="Y26" s="520"/>
      <c r="Z26" s="435" t="s">
        <v>159</v>
      </c>
      <c r="AA26" s="541"/>
      <c r="AB26" s="541"/>
      <c r="AC26" s="541"/>
      <c r="AD26" s="541"/>
      <c r="AE26" s="541"/>
      <c r="AF26" s="541"/>
      <c r="AG26" s="542"/>
      <c r="AH26" s="436">
        <v>3</v>
      </c>
      <c r="AI26" s="437"/>
      <c r="AJ26" s="437"/>
      <c r="AK26" s="437"/>
      <c r="AL26" s="476"/>
      <c r="AM26" s="436">
        <v>9636</v>
      </c>
      <c r="AN26" s="437"/>
      <c r="AO26" s="437"/>
      <c r="AP26" s="437"/>
      <c r="AQ26" s="437"/>
      <c r="AR26" s="476"/>
      <c r="AS26" s="436">
        <v>3212</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3589</v>
      </c>
      <c r="R27" s="437"/>
      <c r="S27" s="437"/>
      <c r="T27" s="437"/>
      <c r="U27" s="437"/>
      <c r="V27" s="476"/>
      <c r="W27" s="531"/>
      <c r="X27" s="519"/>
      <c r="Y27" s="520"/>
      <c r="Z27" s="435" t="s">
        <v>162</v>
      </c>
      <c r="AA27" s="415"/>
      <c r="AB27" s="415"/>
      <c r="AC27" s="415"/>
      <c r="AD27" s="415"/>
      <c r="AE27" s="415"/>
      <c r="AF27" s="415"/>
      <c r="AG27" s="416"/>
      <c r="AH27" s="436">
        <v>12</v>
      </c>
      <c r="AI27" s="437"/>
      <c r="AJ27" s="437"/>
      <c r="AK27" s="437"/>
      <c r="AL27" s="476"/>
      <c r="AM27" s="436">
        <v>38290</v>
      </c>
      <c r="AN27" s="437"/>
      <c r="AO27" s="437"/>
      <c r="AP27" s="437"/>
      <c r="AQ27" s="437"/>
      <c r="AR27" s="476"/>
      <c r="AS27" s="436">
        <v>3191</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483113</v>
      </c>
      <c r="BO27" s="555"/>
      <c r="BP27" s="555"/>
      <c r="BQ27" s="555"/>
      <c r="BR27" s="555"/>
      <c r="BS27" s="555"/>
      <c r="BT27" s="555"/>
      <c r="BU27" s="556"/>
      <c r="BV27" s="554">
        <v>481773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3317</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1181215</v>
      </c>
      <c r="BO28" s="349"/>
      <c r="BP28" s="349"/>
      <c r="BQ28" s="349"/>
      <c r="BR28" s="349"/>
      <c r="BS28" s="349"/>
      <c r="BT28" s="349"/>
      <c r="BU28" s="350"/>
      <c r="BV28" s="348">
        <v>1458481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10</v>
      </c>
      <c r="M29" s="437"/>
      <c r="N29" s="437"/>
      <c r="O29" s="437"/>
      <c r="P29" s="476"/>
      <c r="Q29" s="436">
        <v>3133</v>
      </c>
      <c r="R29" s="437"/>
      <c r="S29" s="437"/>
      <c r="T29" s="437"/>
      <c r="U29" s="437"/>
      <c r="V29" s="476"/>
      <c r="W29" s="532"/>
      <c r="X29" s="533"/>
      <c r="Y29" s="534"/>
      <c r="Z29" s="435" t="s">
        <v>169</v>
      </c>
      <c r="AA29" s="415"/>
      <c r="AB29" s="415"/>
      <c r="AC29" s="415"/>
      <c r="AD29" s="415"/>
      <c r="AE29" s="415"/>
      <c r="AF29" s="415"/>
      <c r="AG29" s="416"/>
      <c r="AH29" s="436">
        <v>119</v>
      </c>
      <c r="AI29" s="437"/>
      <c r="AJ29" s="437"/>
      <c r="AK29" s="437"/>
      <c r="AL29" s="476"/>
      <c r="AM29" s="436">
        <v>379620</v>
      </c>
      <c r="AN29" s="437"/>
      <c r="AO29" s="437"/>
      <c r="AP29" s="437"/>
      <c r="AQ29" s="437"/>
      <c r="AR29" s="476"/>
      <c r="AS29" s="436">
        <v>3190</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208380</v>
      </c>
      <c r="BO29" s="386"/>
      <c r="BP29" s="386"/>
      <c r="BQ29" s="386"/>
      <c r="BR29" s="386"/>
      <c r="BS29" s="386"/>
      <c r="BT29" s="386"/>
      <c r="BU29" s="387"/>
      <c r="BV29" s="385">
        <v>172004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97.1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1072048</v>
      </c>
      <c r="BO30" s="555"/>
      <c r="BP30" s="555"/>
      <c r="BQ30" s="555"/>
      <c r="BR30" s="555"/>
      <c r="BS30" s="555"/>
      <c r="BT30" s="555"/>
      <c r="BU30" s="556"/>
      <c r="BV30" s="554">
        <v>1120312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南河内環境事業組合</v>
      </c>
      <c r="BZ34" s="567"/>
      <c r="CA34" s="567"/>
      <c r="CB34" s="567"/>
      <c r="CC34" s="567"/>
      <c r="CD34" s="567"/>
      <c r="CE34" s="567"/>
      <c r="CF34" s="567"/>
      <c r="CG34" s="567"/>
      <c r="CH34" s="567"/>
      <c r="CI34" s="567"/>
      <c r="CJ34" s="567"/>
      <c r="CK34" s="567"/>
      <c r="CL34" s="567"/>
      <c r="CM34" s="567"/>
      <c r="CN34" s="165"/>
      <c r="CO34" s="566">
        <f>IF(CQ34="","",MAX(C34:D43,U34:V43,AM34:AN43,BE34:BF43,BW34:BX43)+1)</f>
        <v>14</v>
      </c>
      <c r="CP34" s="566"/>
      <c r="CQ34" s="567" t="str">
        <f>IF('各会計、関係団体の財政状況及び健全化判断比率'!BS7="","",'各会計、関係団体の財政状況及び健全化判断比率'!BS7)</f>
        <v>河南町土地開発公社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土地取得特別会計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簡易水道事業特別会計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大阪府後期高齢者医療広域連合（一般会計）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大阪府後期高齢者医療広域連合（後期高齢者医療特別会計）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大阪広域水道企業団（水道事業会計）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大阪広域水道企業団（工業用水道事業会計）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4"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69" t="s">
        <v>24</v>
      </c>
      <c r="C41" s="1170"/>
      <c r="D41" s="81"/>
      <c r="E41" s="1175" t="s">
        <v>25</v>
      </c>
      <c r="F41" s="1175"/>
      <c r="G41" s="1175"/>
      <c r="H41" s="1176"/>
      <c r="I41" s="82">
        <v>6390</v>
      </c>
      <c r="J41" s="83">
        <v>6345</v>
      </c>
      <c r="K41" s="83">
        <v>6176</v>
      </c>
      <c r="L41" s="83">
        <v>6151</v>
      </c>
      <c r="M41" s="84">
        <v>6273</v>
      </c>
    </row>
    <row r="42" spans="2:13" ht="27.75" customHeight="1" x14ac:dyDescent="0.15">
      <c r="B42" s="1171"/>
      <c r="C42" s="1172"/>
      <c r="D42" s="85"/>
      <c r="E42" s="1177" t="s">
        <v>26</v>
      </c>
      <c r="F42" s="1177"/>
      <c r="G42" s="1177"/>
      <c r="H42" s="1178"/>
      <c r="I42" s="86" t="s">
        <v>476</v>
      </c>
      <c r="J42" s="87">
        <v>50</v>
      </c>
      <c r="K42" s="87">
        <v>51</v>
      </c>
      <c r="L42" s="87">
        <v>126</v>
      </c>
      <c r="M42" s="88">
        <v>51</v>
      </c>
    </row>
    <row r="43" spans="2:13" ht="27.75" customHeight="1" x14ac:dyDescent="0.15">
      <c r="B43" s="1171"/>
      <c r="C43" s="1172"/>
      <c r="D43" s="85"/>
      <c r="E43" s="1177" t="s">
        <v>27</v>
      </c>
      <c r="F43" s="1177"/>
      <c r="G43" s="1177"/>
      <c r="H43" s="1178"/>
      <c r="I43" s="86">
        <v>2172</v>
      </c>
      <c r="J43" s="87">
        <v>2043</v>
      </c>
      <c r="K43" s="87">
        <v>2125</v>
      </c>
      <c r="L43" s="87">
        <v>2315</v>
      </c>
      <c r="M43" s="88">
        <v>2403</v>
      </c>
    </row>
    <row r="44" spans="2:13" ht="27.75" customHeight="1" x14ac:dyDescent="0.15">
      <c r="B44" s="1171"/>
      <c r="C44" s="1172"/>
      <c r="D44" s="85"/>
      <c r="E44" s="1177" t="s">
        <v>28</v>
      </c>
      <c r="F44" s="1177"/>
      <c r="G44" s="1177"/>
      <c r="H44" s="1178"/>
      <c r="I44" s="86">
        <v>321</v>
      </c>
      <c r="J44" s="87">
        <v>251</v>
      </c>
      <c r="K44" s="87">
        <v>178</v>
      </c>
      <c r="L44" s="87">
        <v>107</v>
      </c>
      <c r="M44" s="88">
        <v>40</v>
      </c>
    </row>
    <row r="45" spans="2:13" ht="27.75" customHeight="1" x14ac:dyDescent="0.15">
      <c r="B45" s="1171"/>
      <c r="C45" s="1172"/>
      <c r="D45" s="85"/>
      <c r="E45" s="1177" t="s">
        <v>29</v>
      </c>
      <c r="F45" s="1177"/>
      <c r="G45" s="1177"/>
      <c r="H45" s="1178"/>
      <c r="I45" s="86">
        <v>1605</v>
      </c>
      <c r="J45" s="87">
        <v>1526</v>
      </c>
      <c r="K45" s="87">
        <v>1553</v>
      </c>
      <c r="L45" s="87">
        <v>1461</v>
      </c>
      <c r="M45" s="88">
        <v>1188</v>
      </c>
    </row>
    <row r="46" spans="2:13" ht="27.75" customHeight="1" x14ac:dyDescent="0.15">
      <c r="B46" s="1171"/>
      <c r="C46" s="1172"/>
      <c r="D46" s="85"/>
      <c r="E46" s="1177" t="s">
        <v>30</v>
      </c>
      <c r="F46" s="1177"/>
      <c r="G46" s="1177"/>
      <c r="H46" s="1178"/>
      <c r="I46" s="86" t="s">
        <v>476</v>
      </c>
      <c r="J46" s="87" t="s">
        <v>476</v>
      </c>
      <c r="K46" s="87" t="s">
        <v>476</v>
      </c>
      <c r="L46" s="87" t="s">
        <v>476</v>
      </c>
      <c r="M46" s="88" t="s">
        <v>476</v>
      </c>
    </row>
    <row r="47" spans="2:13" ht="27.75" customHeight="1" x14ac:dyDescent="0.15">
      <c r="B47" s="1171"/>
      <c r="C47" s="1172"/>
      <c r="D47" s="85"/>
      <c r="E47" s="1177" t="s">
        <v>31</v>
      </c>
      <c r="F47" s="1177"/>
      <c r="G47" s="1177"/>
      <c r="H47" s="1178"/>
      <c r="I47" s="86" t="s">
        <v>476</v>
      </c>
      <c r="J47" s="87" t="s">
        <v>476</v>
      </c>
      <c r="K47" s="87" t="s">
        <v>476</v>
      </c>
      <c r="L47" s="87" t="s">
        <v>476</v>
      </c>
      <c r="M47" s="88" t="s">
        <v>476</v>
      </c>
    </row>
    <row r="48" spans="2:13" ht="27.75" customHeight="1" x14ac:dyDescent="0.15">
      <c r="B48" s="1173"/>
      <c r="C48" s="1174"/>
      <c r="D48" s="85"/>
      <c r="E48" s="1177" t="s">
        <v>32</v>
      </c>
      <c r="F48" s="1177"/>
      <c r="G48" s="1177"/>
      <c r="H48" s="1178"/>
      <c r="I48" s="86" t="s">
        <v>476</v>
      </c>
      <c r="J48" s="87" t="s">
        <v>476</v>
      </c>
      <c r="K48" s="87" t="s">
        <v>476</v>
      </c>
      <c r="L48" s="87" t="s">
        <v>476</v>
      </c>
      <c r="M48" s="88" t="s">
        <v>476</v>
      </c>
    </row>
    <row r="49" spans="2:13" ht="27.75" customHeight="1" x14ac:dyDescent="0.15">
      <c r="B49" s="1179" t="s">
        <v>33</v>
      </c>
      <c r="C49" s="1180"/>
      <c r="D49" s="89"/>
      <c r="E49" s="1177" t="s">
        <v>34</v>
      </c>
      <c r="F49" s="1177"/>
      <c r="G49" s="1177"/>
      <c r="H49" s="1178"/>
      <c r="I49" s="86">
        <v>3102</v>
      </c>
      <c r="J49" s="87">
        <v>3085</v>
      </c>
      <c r="K49" s="87">
        <v>3123</v>
      </c>
      <c r="L49" s="87">
        <v>2965</v>
      </c>
      <c r="M49" s="88">
        <v>2732</v>
      </c>
    </row>
    <row r="50" spans="2:13" ht="27.75" customHeight="1" x14ac:dyDescent="0.15">
      <c r="B50" s="1171"/>
      <c r="C50" s="1172"/>
      <c r="D50" s="85"/>
      <c r="E50" s="1177" t="s">
        <v>35</v>
      </c>
      <c r="F50" s="1177"/>
      <c r="G50" s="1177"/>
      <c r="H50" s="1178"/>
      <c r="I50" s="86" t="s">
        <v>476</v>
      </c>
      <c r="J50" s="87" t="s">
        <v>476</v>
      </c>
      <c r="K50" s="87" t="s">
        <v>476</v>
      </c>
      <c r="L50" s="87" t="s">
        <v>476</v>
      </c>
      <c r="M50" s="88" t="s">
        <v>476</v>
      </c>
    </row>
    <row r="51" spans="2:13" ht="27.75" customHeight="1" x14ac:dyDescent="0.15">
      <c r="B51" s="1173"/>
      <c r="C51" s="1174"/>
      <c r="D51" s="85"/>
      <c r="E51" s="1177" t="s">
        <v>36</v>
      </c>
      <c r="F51" s="1177"/>
      <c r="G51" s="1177"/>
      <c r="H51" s="1178"/>
      <c r="I51" s="86">
        <v>5956</v>
      </c>
      <c r="J51" s="87">
        <v>6060</v>
      </c>
      <c r="K51" s="87">
        <v>6043</v>
      </c>
      <c r="L51" s="87">
        <v>6104</v>
      </c>
      <c r="M51" s="88">
        <v>6179</v>
      </c>
    </row>
    <row r="52" spans="2:13" ht="27.75" customHeight="1" thickBot="1" x14ac:dyDescent="0.2">
      <c r="B52" s="1181" t="s">
        <v>37</v>
      </c>
      <c r="C52" s="1182"/>
      <c r="D52" s="90"/>
      <c r="E52" s="1183" t="s">
        <v>38</v>
      </c>
      <c r="F52" s="1183"/>
      <c r="G52" s="1183"/>
      <c r="H52" s="1184"/>
      <c r="I52" s="91">
        <v>1431</v>
      </c>
      <c r="J52" s="92">
        <v>1070</v>
      </c>
      <c r="K52" s="92">
        <v>917</v>
      </c>
      <c r="L52" s="92">
        <v>1091</v>
      </c>
      <c r="M52" s="93">
        <v>1044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24613</v>
      </c>
      <c r="E3" s="116"/>
      <c r="F3" s="117">
        <v>64717</v>
      </c>
      <c r="G3" s="118"/>
      <c r="H3" s="119"/>
    </row>
    <row r="4" spans="1:8" x14ac:dyDescent="0.15">
      <c r="A4" s="120"/>
      <c r="B4" s="121"/>
      <c r="C4" s="122"/>
      <c r="D4" s="123">
        <v>22891</v>
      </c>
      <c r="E4" s="124"/>
      <c r="F4" s="125">
        <v>31931</v>
      </c>
      <c r="G4" s="126"/>
      <c r="H4" s="127"/>
    </row>
    <row r="5" spans="1:8" x14ac:dyDescent="0.15">
      <c r="A5" s="108" t="s">
        <v>509</v>
      </c>
      <c r="B5" s="113"/>
      <c r="C5" s="114"/>
      <c r="D5" s="115">
        <v>41120</v>
      </c>
      <c r="E5" s="116"/>
      <c r="F5" s="117">
        <v>61557</v>
      </c>
      <c r="G5" s="118"/>
      <c r="H5" s="119"/>
    </row>
    <row r="6" spans="1:8" x14ac:dyDescent="0.15">
      <c r="A6" s="120"/>
      <c r="B6" s="121"/>
      <c r="C6" s="122"/>
      <c r="D6" s="123">
        <v>35853</v>
      </c>
      <c r="E6" s="124"/>
      <c r="F6" s="125">
        <v>32497</v>
      </c>
      <c r="G6" s="126"/>
      <c r="H6" s="127"/>
    </row>
    <row r="7" spans="1:8" x14ac:dyDescent="0.15">
      <c r="A7" s="108" t="s">
        <v>510</v>
      </c>
      <c r="B7" s="113"/>
      <c r="C7" s="114"/>
      <c r="D7" s="115">
        <v>29958</v>
      </c>
      <c r="E7" s="116"/>
      <c r="F7" s="117">
        <v>69806</v>
      </c>
      <c r="G7" s="118"/>
      <c r="H7" s="119"/>
    </row>
    <row r="8" spans="1:8" x14ac:dyDescent="0.15">
      <c r="A8" s="120"/>
      <c r="B8" s="121"/>
      <c r="C8" s="122"/>
      <c r="D8" s="123">
        <v>20117</v>
      </c>
      <c r="E8" s="124"/>
      <c r="F8" s="125">
        <v>32823</v>
      </c>
      <c r="G8" s="126"/>
      <c r="H8" s="127"/>
    </row>
    <row r="9" spans="1:8" x14ac:dyDescent="0.15">
      <c r="A9" s="108" t="s">
        <v>511</v>
      </c>
      <c r="B9" s="113"/>
      <c r="C9" s="114"/>
      <c r="D9" s="115">
        <v>57345</v>
      </c>
      <c r="E9" s="116"/>
      <c r="F9" s="117">
        <v>74444</v>
      </c>
      <c r="G9" s="118"/>
      <c r="H9" s="119"/>
    </row>
    <row r="10" spans="1:8" x14ac:dyDescent="0.15">
      <c r="A10" s="120"/>
      <c r="B10" s="121"/>
      <c r="C10" s="122"/>
      <c r="D10" s="123">
        <v>33216</v>
      </c>
      <c r="E10" s="124"/>
      <c r="F10" s="125">
        <v>34175</v>
      </c>
      <c r="G10" s="126"/>
      <c r="H10" s="127"/>
    </row>
    <row r="11" spans="1:8" x14ac:dyDescent="0.15">
      <c r="A11" s="108" t="s">
        <v>512</v>
      </c>
      <c r="B11" s="113"/>
      <c r="C11" s="114"/>
      <c r="D11" s="115">
        <v>59015</v>
      </c>
      <c r="E11" s="116"/>
      <c r="F11" s="117">
        <v>85205</v>
      </c>
      <c r="G11" s="118"/>
      <c r="H11" s="119"/>
    </row>
    <row r="12" spans="1:8" x14ac:dyDescent="0.15">
      <c r="A12" s="120"/>
      <c r="B12" s="121"/>
      <c r="C12" s="128"/>
      <c r="D12" s="123">
        <v>27652</v>
      </c>
      <c r="E12" s="124"/>
      <c r="F12" s="125">
        <v>38847</v>
      </c>
      <c r="G12" s="126"/>
      <c r="H12" s="127"/>
    </row>
    <row r="13" spans="1:8" x14ac:dyDescent="0.15">
      <c r="A13" s="108"/>
      <c r="B13" s="113"/>
      <c r="C13" s="129"/>
      <c r="D13" s="130">
        <v>42410</v>
      </c>
      <c r="E13" s="131"/>
      <c r="F13" s="132">
        <v>71146</v>
      </c>
      <c r="G13" s="133"/>
      <c r="H13" s="119"/>
    </row>
    <row r="14" spans="1:8" x14ac:dyDescent="0.15">
      <c r="A14" s="120"/>
      <c r="B14" s="121"/>
      <c r="C14" s="122"/>
      <c r="D14" s="123">
        <v>27946</v>
      </c>
      <c r="E14" s="124"/>
      <c r="F14" s="125">
        <v>34055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3.54</v>
      </c>
      <c r="C19" s="134">
        <f>ROUND(VALUE(SUBSTITUTE(実質収支比率等に係る経年分析!G$48,"▲","-")),2)</f>
        <v>2.46</v>
      </c>
      <c r="D19" s="134">
        <f>ROUND(VALUE(SUBSTITUTE(実質収支比率等に係る経年分析!H$48,"▲","-")),2)</f>
        <v>2.13</v>
      </c>
      <c r="E19" s="134">
        <f>ROUND(VALUE(SUBSTITUTE(実質収支比率等に係る経年分析!I$48,"▲","-")),2)</f>
        <v>1.82</v>
      </c>
      <c r="F19" s="134">
        <f>ROUND(VALUE(SUBSTITUTE(実質収支比率等に係る経年分析!J$48,"▲","-")),2)</f>
        <v>2.89</v>
      </c>
    </row>
    <row r="20" spans="1:11" x14ac:dyDescent="0.15">
      <c r="A20" s="134" t="s">
        <v>43</v>
      </c>
      <c r="B20" s="134">
        <f>ROUND(VALUE(SUBSTITUTE(実質収支比率等に係る経年分析!F$47,"▲","-")),2)</f>
        <v>36.49</v>
      </c>
      <c r="C20" s="134">
        <f>ROUND(VALUE(SUBSTITUTE(実質収支比率等に係る経年分析!G$47,"▲","-")),2)</f>
        <v>36.82</v>
      </c>
      <c r="D20" s="134">
        <f>ROUND(VALUE(SUBSTITUTE(実質収支比率等に係る経年分析!H$47,"▲","-")),2)</f>
        <v>38.1</v>
      </c>
      <c r="E20" s="134">
        <f>ROUND(VALUE(SUBSTITUTE(実質収支比率等に係る経年分析!I$47,"▲","-")),2)</f>
        <v>37.44</v>
      </c>
      <c r="F20" s="134">
        <f>ROUND(VALUE(SUBSTITUTE(実質収支比率等に係る経年分析!J$47,"▲","-")),2)</f>
        <v>30.49</v>
      </c>
    </row>
    <row r="21" spans="1:11" x14ac:dyDescent="0.15">
      <c r="A21" s="134" t="s">
        <v>44</v>
      </c>
      <c r="B21" s="134">
        <f>IF(ISNUMBER(VALUE(SUBSTITUTE(実質収支比率等に係る経年分析!F$49,"▲","-"))),ROUND(VALUE(SUBSTITUTE(実質収支比率等に係る経年分析!F$49,"▲","-")),2),NA())</f>
        <v>0.15</v>
      </c>
      <c r="C21" s="134">
        <f>IF(ISNUMBER(VALUE(SUBSTITUTE(実質収支比率等に係る経年分析!G$49,"▲","-"))),ROUND(VALUE(SUBSTITUTE(実質収支比率等に係る経年分析!G$49,"▲","-")),2),NA())</f>
        <v>-0.26</v>
      </c>
      <c r="D21" s="134">
        <f>IF(ISNUMBER(VALUE(SUBSTITUTE(実質収支比率等に係る経年分析!H$49,"▲","-"))),ROUND(VALUE(SUBSTITUTE(実質収支比率等に係る経年分析!H$49,"▲","-")),2),NA())</f>
        <v>-0.27</v>
      </c>
      <c r="E21" s="134">
        <f>IF(ISNUMBER(VALUE(SUBSTITUTE(実質収支比率等に係る経年分析!I$49,"▲","-"))),ROUND(VALUE(SUBSTITUTE(実質収支比率等に係る経年分析!I$49,"▲","-")),2),NA())</f>
        <v>-1.25</v>
      </c>
      <c r="F21" s="134">
        <f>IF(ISNUMBER(VALUE(SUBSTITUTE(実質収支比率等に係る経年分析!J$49,"▲","-"))),ROUND(VALUE(SUBSTITUTE(実質収支比率等に係る経年分析!J$49,"▲","-")),2),NA())</f>
        <v>-6.1</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土地取得特別会計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1.1200000000000001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2.89</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1.84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2.44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5.58</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34.47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34.799999999999997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34.35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33.229999999999997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31.85</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483</v>
      </c>
      <c r="E42" s="136"/>
      <c r="F42" s="136"/>
      <c r="G42" s="136">
        <f>'実質公債費比率（分子）の構造'!L$52</f>
        <v>497</v>
      </c>
      <c r="H42" s="136"/>
      <c r="I42" s="136"/>
      <c r="J42" s="136">
        <f>'実質公債費比率（分子）の構造'!M$52</f>
        <v>507</v>
      </c>
      <c r="K42" s="136"/>
      <c r="L42" s="136"/>
      <c r="M42" s="136">
        <f>'実質公債費比率（分子）の構造'!N$52</f>
        <v>518</v>
      </c>
      <c r="N42" s="136"/>
      <c r="O42" s="136"/>
      <c r="P42" s="136">
        <f>'実質公債費比率（分子）の構造'!O$52</f>
        <v>545</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77</v>
      </c>
      <c r="C45" s="136"/>
      <c r="D45" s="136"/>
      <c r="E45" s="136">
        <f>'実質公債費比率（分子）の構造'!L$49</f>
        <v>77</v>
      </c>
      <c r="F45" s="136"/>
      <c r="G45" s="136"/>
      <c r="H45" s="136">
        <f>'実質公債費比率（分子）の構造'!M$49</f>
        <v>78</v>
      </c>
      <c r="I45" s="136"/>
      <c r="J45" s="136"/>
      <c r="K45" s="136">
        <f>'実質公債費比率（分子）の構造'!N$49</f>
        <v>73</v>
      </c>
      <c r="L45" s="136"/>
      <c r="M45" s="136"/>
      <c r="N45" s="136">
        <f>'実質公債費比率（分子）の構造'!O$49</f>
        <v>69</v>
      </c>
      <c r="O45" s="136"/>
      <c r="P45" s="136"/>
    </row>
    <row r="46" spans="1:16" x14ac:dyDescent="0.15">
      <c r="A46" s="136" t="s">
        <v>55</v>
      </c>
      <c r="B46" s="136">
        <f>'実質公債費比率（分子）の構造'!K$48</f>
        <v>96</v>
      </c>
      <c r="C46" s="136"/>
      <c r="D46" s="136"/>
      <c r="E46" s="136">
        <f>'実質公債費比率（分子）の構造'!L$48</f>
        <v>115</v>
      </c>
      <c r="F46" s="136"/>
      <c r="G46" s="136"/>
      <c r="H46" s="136">
        <f>'実質公債費比率（分子）の構造'!M$48</f>
        <v>126</v>
      </c>
      <c r="I46" s="136"/>
      <c r="J46" s="136"/>
      <c r="K46" s="136">
        <f>'実質公債費比率（分子）の構造'!N$48</f>
        <v>133</v>
      </c>
      <c r="L46" s="136"/>
      <c r="M46" s="136"/>
      <c r="N46" s="136">
        <f>'実質公債費比率（分子）の構造'!O$48</f>
        <v>135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696</v>
      </c>
      <c r="C49" s="136"/>
      <c r="D49" s="136"/>
      <c r="E49" s="136">
        <f>'実質公債費比率（分子）の構造'!L$45</f>
        <v>668</v>
      </c>
      <c r="F49" s="136"/>
      <c r="G49" s="136"/>
      <c r="H49" s="136">
        <f>'実質公債費比率（分子）の構造'!M$45</f>
        <v>641</v>
      </c>
      <c r="I49" s="136"/>
      <c r="J49" s="136"/>
      <c r="K49" s="136">
        <f>'実質公債費比率（分子）の構造'!N$45</f>
        <v>643</v>
      </c>
      <c r="L49" s="136"/>
      <c r="M49" s="136"/>
      <c r="N49" s="136">
        <f>'実質公債費比率（分子）の構造'!O$45</f>
        <v>633</v>
      </c>
      <c r="O49" s="136"/>
      <c r="P49" s="136"/>
    </row>
    <row r="50" spans="1:16" x14ac:dyDescent="0.15">
      <c r="A50" s="136" t="s">
        <v>59</v>
      </c>
      <c r="B50" s="136" t="e">
        <f>NA()</f>
        <v>#N/A</v>
      </c>
      <c r="C50" s="136">
        <f>IF(ISNUMBER('実質公債費比率（分子）の構造'!K$53),'実質公債費比率（分子）の構造'!K$53,NA())</f>
        <v>386</v>
      </c>
      <c r="D50" s="136" t="e">
        <f>NA()</f>
        <v>#N/A</v>
      </c>
      <c r="E50" s="136" t="e">
        <f>NA()</f>
        <v>#N/A</v>
      </c>
      <c r="F50" s="136">
        <f>IF(ISNUMBER('実質公債費比率（分子）の構造'!L$53),'実質公債費比率（分子）の構造'!L$53,NA())</f>
        <v>363</v>
      </c>
      <c r="G50" s="136" t="e">
        <f>NA()</f>
        <v>#N/A</v>
      </c>
      <c r="H50" s="136" t="e">
        <f>NA()</f>
        <v>#N/A</v>
      </c>
      <c r="I50" s="136">
        <f>IF(ISNUMBER('実質公債費比率（分子）の構造'!M$53),'実質公債費比率（分子）の構造'!M$53,NA())</f>
        <v>338</v>
      </c>
      <c r="J50" s="136" t="e">
        <f>NA()</f>
        <v>#N/A</v>
      </c>
      <c r="K50" s="136" t="e">
        <f>NA()</f>
        <v>#N/A</v>
      </c>
      <c r="L50" s="136">
        <f>IF(ISNUMBER('実質公債費比率（分子）の構造'!N$53),'実質公債費比率（分子）の構造'!N$53,NA())</f>
        <v>331</v>
      </c>
      <c r="M50" s="136" t="e">
        <f>NA()</f>
        <v>#N/A</v>
      </c>
      <c r="N50" s="136" t="e">
        <f>NA()</f>
        <v>#N/A</v>
      </c>
      <c r="O50" s="136">
        <f>IF(ISNUMBER('実質公債費比率（分子）の構造'!O$53),'実質公債費比率（分子）の構造'!O$53,NA())</f>
        <v>292</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5956</v>
      </c>
      <c r="E56" s="135"/>
      <c r="F56" s="135"/>
      <c r="G56" s="135">
        <f>'将来負担比率（分子）の構造'!J$51</f>
        <v>6060</v>
      </c>
      <c r="H56" s="135"/>
      <c r="I56" s="135"/>
      <c r="J56" s="135">
        <f>'将来負担比率（分子）の構造'!K$51</f>
        <v>6043</v>
      </c>
      <c r="K56" s="135"/>
      <c r="L56" s="135"/>
      <c r="M56" s="135">
        <f>'将来負担比率（分子）の構造'!L$51</f>
        <v>6104</v>
      </c>
      <c r="N56" s="135"/>
      <c r="O56" s="135"/>
      <c r="P56" s="135">
        <f>'将来負担比率（分子）の構造'!M$51</f>
        <v>6179</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3102</v>
      </c>
      <c r="E58" s="135"/>
      <c r="F58" s="135"/>
      <c r="G58" s="135">
        <f>'将来負担比率（分子）の構造'!J$49</f>
        <v>3085</v>
      </c>
      <c r="H58" s="135"/>
      <c r="I58" s="135"/>
      <c r="J58" s="135">
        <f>'将来負担比率（分子）の構造'!K$49</f>
        <v>3123</v>
      </c>
      <c r="K58" s="135"/>
      <c r="L58" s="135"/>
      <c r="M58" s="135">
        <f>'将来負担比率（分子）の構造'!L$49</f>
        <v>2965</v>
      </c>
      <c r="N58" s="135"/>
      <c r="O58" s="135"/>
      <c r="P58" s="135">
        <f>'将来負担比率（分子）の構造'!M$49</f>
        <v>2732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1605</v>
      </c>
      <c r="C62" s="135"/>
      <c r="D62" s="135"/>
      <c r="E62" s="135">
        <f>'将来負担比率（分子）の構造'!J$45</f>
        <v>1526</v>
      </c>
      <c r="F62" s="135"/>
      <c r="G62" s="135"/>
      <c r="H62" s="135">
        <f>'将来負担比率（分子）の構造'!K$45</f>
        <v>1553</v>
      </c>
      <c r="I62" s="135"/>
      <c r="J62" s="135"/>
      <c r="K62" s="135">
        <f>'将来負担比率（分子）の構造'!L$45</f>
        <v>1461</v>
      </c>
      <c r="L62" s="135"/>
      <c r="M62" s="135"/>
      <c r="N62" s="135">
        <f>'将来負担比率（分子）の構造'!M$45</f>
        <v>1188</v>
      </c>
      <c r="O62" s="135"/>
      <c r="P62" s="135"/>
    </row>
    <row r="63" spans="1:16" x14ac:dyDescent="0.15">
      <c r="A63" s="135" t="s">
        <v>28</v>
      </c>
      <c r="B63" s="135">
        <f>'将来負担比率（分子）の構造'!I$44</f>
        <v>321</v>
      </c>
      <c r="C63" s="135"/>
      <c r="D63" s="135"/>
      <c r="E63" s="135">
        <f>'将来負担比率（分子）の構造'!J$44</f>
        <v>251</v>
      </c>
      <c r="F63" s="135"/>
      <c r="G63" s="135"/>
      <c r="H63" s="135">
        <f>'将来負担比率（分子）の構造'!K$44</f>
        <v>178</v>
      </c>
      <c r="I63" s="135"/>
      <c r="J63" s="135"/>
      <c r="K63" s="135">
        <f>'将来負担比率（分子）の構造'!L$44</f>
        <v>107</v>
      </c>
      <c r="L63" s="135"/>
      <c r="M63" s="135"/>
      <c r="N63" s="135">
        <f>'将来負担比率（分子）の構造'!M$44</f>
        <v>40</v>
      </c>
      <c r="O63" s="135"/>
      <c r="P63" s="135"/>
    </row>
    <row r="64" spans="1:16" x14ac:dyDescent="0.15">
      <c r="A64" s="135" t="s">
        <v>27</v>
      </c>
      <c r="B64" s="135">
        <f>'将来負担比率（分子）の構造'!I$43</f>
        <v>2172</v>
      </c>
      <c r="C64" s="135"/>
      <c r="D64" s="135"/>
      <c r="E64" s="135">
        <f>'将来負担比率（分子）の構造'!J$43</f>
        <v>2043</v>
      </c>
      <c r="F64" s="135"/>
      <c r="G64" s="135"/>
      <c r="H64" s="135">
        <f>'将来負担比率（分子）の構造'!K$43</f>
        <v>2125</v>
      </c>
      <c r="I64" s="135"/>
      <c r="J64" s="135"/>
      <c r="K64" s="135">
        <f>'将来負担比率（分子）の構造'!L$43</f>
        <v>2315</v>
      </c>
      <c r="L64" s="135"/>
      <c r="M64" s="135"/>
      <c r="N64" s="135">
        <f>'将来負担比率（分子）の構造'!M$43</f>
        <v>2403</v>
      </c>
      <c r="O64" s="135"/>
      <c r="P64" s="135"/>
    </row>
    <row r="65" spans="1:16" x14ac:dyDescent="0.15">
      <c r="A65" s="135" t="s">
        <v>26</v>
      </c>
      <c r="B65" s="135" t="str">
        <f>'将来負担比率（分子）の構造'!I$42</f>
        <v>-</v>
      </c>
      <c r="C65" s="135"/>
      <c r="D65" s="135"/>
      <c r="E65" s="135">
        <f>'将来負担比率（分子）の構造'!J$42</f>
        <v>50</v>
      </c>
      <c r="F65" s="135"/>
      <c r="G65" s="135"/>
      <c r="H65" s="135">
        <f>'将来負担比率（分子）の構造'!K$42</f>
        <v>51</v>
      </c>
      <c r="I65" s="135"/>
      <c r="J65" s="135"/>
      <c r="K65" s="135">
        <f>'将来負担比率（分子）の構造'!L$42</f>
        <v>126</v>
      </c>
      <c r="L65" s="135"/>
      <c r="M65" s="135"/>
      <c r="N65" s="135">
        <f>'将来負担比率（分子）の構造'!M$42</f>
        <v>51</v>
      </c>
      <c r="O65" s="135"/>
      <c r="P65" s="135"/>
    </row>
    <row r="66" spans="1:16" x14ac:dyDescent="0.15">
      <c r="A66" s="135" t="s">
        <v>25</v>
      </c>
      <c r="B66" s="135">
        <f>'将来負担比率（分子）の構造'!I$41</f>
        <v>6390</v>
      </c>
      <c r="C66" s="135"/>
      <c r="D66" s="135"/>
      <c r="E66" s="135">
        <f>'将来負担比率（分子）の構造'!J$41</f>
        <v>6345</v>
      </c>
      <c r="F66" s="135"/>
      <c r="G66" s="135"/>
      <c r="H66" s="135">
        <f>'将来負担比率（分子）の構造'!K$41</f>
        <v>6176</v>
      </c>
      <c r="I66" s="135"/>
      <c r="J66" s="135"/>
      <c r="K66" s="135">
        <f>'将来負担比率（分子）の構造'!L$41</f>
        <v>6151</v>
      </c>
      <c r="L66" s="135"/>
      <c r="M66" s="135"/>
      <c r="N66" s="135">
        <f>'将来負担比率（分子）の構造'!M$41</f>
        <v>6273</v>
      </c>
      <c r="O66" s="135"/>
      <c r="P66" s="135"/>
    </row>
    <row r="67" spans="1:16" x14ac:dyDescent="0.15">
      <c r="A67" s="135" t="s">
        <v>63</v>
      </c>
      <c r="B67" s="135" t="e">
        <f>NA()</f>
        <v>#N/A</v>
      </c>
      <c r="C67" s="135">
        <f>IF(ISNUMBER('将来負担比率（分子）の構造'!I$52), IF('将来負担比率（分子）の構造'!I$52 &lt; 0, 0, '将来負担比率（分子）の構造'!I$52), NA())</f>
        <v>1431</v>
      </c>
      <c r="D67" s="135" t="e">
        <f>NA()</f>
        <v>#N/A</v>
      </c>
      <c r="E67" s="135" t="e">
        <f>NA()</f>
        <v>#N/A</v>
      </c>
      <c r="F67" s="135">
        <f>IF(ISNUMBER('将来負担比率（分子）の構造'!J$52), IF('将来負担比率（分子）の構造'!J$52 &lt; 0, 0, '将来負担比率（分子）の構造'!J$52), NA())</f>
        <v>1070</v>
      </c>
      <c r="G67" s="135" t="e">
        <f>NA()</f>
        <v>#N/A</v>
      </c>
      <c r="H67" s="135" t="e">
        <f>NA()</f>
        <v>#N/A</v>
      </c>
      <c r="I67" s="135">
        <f>IF(ISNUMBER('将来負担比率（分子）の構造'!K$52), IF('将来負担比率（分子）の構造'!K$52 &lt; 0, 0, '将来負担比率（分子）の構造'!K$52), NA())</f>
        <v>917</v>
      </c>
      <c r="J67" s="135" t="e">
        <f>NA()</f>
        <v>#N/A</v>
      </c>
      <c r="K67" s="135" t="e">
        <f>NA()</f>
        <v>#N/A</v>
      </c>
      <c r="L67" s="135">
        <f>IF(ISNUMBER('将来負担比率（分子）の構造'!L$52), IF('将来負担比率（分子）の構造'!L$52 &lt; 0, 0, '将来負担比率（分子）の構造'!L$52), NA())</f>
        <v>1091</v>
      </c>
      <c r="M67" s="135" t="e">
        <f>NA()</f>
        <v>#N/A</v>
      </c>
      <c r="N67" s="135" t="e">
        <f>NA()</f>
        <v>#N/A</v>
      </c>
      <c r="O67" s="135">
        <f>IF(ISNUMBER('将来負担比率（分子）の構造'!M$52), IF('将来負担比率（分子）の構造'!M$52 &lt; 0, 0, '将来負担比率（分子）の構造'!M$52), NA())</f>
        <v>1044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2"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1535737</v>
      </c>
      <c r="S5" s="583"/>
      <c r="T5" s="583"/>
      <c r="U5" s="583"/>
      <c r="V5" s="583"/>
      <c r="W5" s="583"/>
      <c r="X5" s="583"/>
      <c r="Y5" s="584"/>
      <c r="Z5" s="585">
        <v>25.2</v>
      </c>
      <c r="AA5" s="585"/>
      <c r="AB5" s="585"/>
      <c r="AC5" s="585"/>
      <c r="AD5" s="586">
        <v>1535737</v>
      </c>
      <c r="AE5" s="586"/>
      <c r="AF5" s="586"/>
      <c r="AG5" s="586"/>
      <c r="AH5" s="586"/>
      <c r="AI5" s="586"/>
      <c r="AJ5" s="586"/>
      <c r="AK5" s="586"/>
      <c r="AL5" s="587">
        <v>42</v>
      </c>
      <c r="AM5" s="588"/>
      <c r="AN5" s="588"/>
      <c r="AO5" s="589"/>
      <c r="AP5" s="579" t="s">
        <v>207</v>
      </c>
      <c r="AQ5" s="580"/>
      <c r="AR5" s="580"/>
      <c r="AS5" s="580"/>
      <c r="AT5" s="580"/>
      <c r="AU5" s="580"/>
      <c r="AV5" s="580"/>
      <c r="AW5" s="580"/>
      <c r="AX5" s="580"/>
      <c r="AY5" s="580"/>
      <c r="AZ5" s="580"/>
      <c r="BA5" s="580"/>
      <c r="BB5" s="580"/>
      <c r="BC5" s="580"/>
      <c r="BD5" s="580"/>
      <c r="BE5" s="580"/>
      <c r="BF5" s="581"/>
      <c r="BG5" s="593">
        <v>1535696</v>
      </c>
      <c r="BH5" s="594"/>
      <c r="BI5" s="594"/>
      <c r="BJ5" s="594"/>
      <c r="BK5" s="594"/>
      <c r="BL5" s="594"/>
      <c r="BM5" s="594"/>
      <c r="BN5" s="595"/>
      <c r="BO5" s="596">
        <v>100</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46122</v>
      </c>
      <c r="S6" s="594"/>
      <c r="T6" s="594"/>
      <c r="U6" s="594"/>
      <c r="V6" s="594"/>
      <c r="W6" s="594"/>
      <c r="X6" s="594"/>
      <c r="Y6" s="595"/>
      <c r="Z6" s="596">
        <v>0.8</v>
      </c>
      <c r="AA6" s="596"/>
      <c r="AB6" s="596"/>
      <c r="AC6" s="596"/>
      <c r="AD6" s="597">
        <v>46122</v>
      </c>
      <c r="AE6" s="597"/>
      <c r="AF6" s="597"/>
      <c r="AG6" s="597"/>
      <c r="AH6" s="597"/>
      <c r="AI6" s="597"/>
      <c r="AJ6" s="597"/>
      <c r="AK6" s="597"/>
      <c r="AL6" s="598">
        <v>1.3</v>
      </c>
      <c r="AM6" s="599"/>
      <c r="AN6" s="599"/>
      <c r="AO6" s="600"/>
      <c r="AP6" s="590" t="s">
        <v>213</v>
      </c>
      <c r="AQ6" s="591"/>
      <c r="AR6" s="591"/>
      <c r="AS6" s="591"/>
      <c r="AT6" s="591"/>
      <c r="AU6" s="591"/>
      <c r="AV6" s="591"/>
      <c r="AW6" s="591"/>
      <c r="AX6" s="591"/>
      <c r="AY6" s="591"/>
      <c r="AZ6" s="591"/>
      <c r="BA6" s="591"/>
      <c r="BB6" s="591"/>
      <c r="BC6" s="591"/>
      <c r="BD6" s="591"/>
      <c r="BE6" s="591"/>
      <c r="BF6" s="592"/>
      <c r="BG6" s="593">
        <v>1535696</v>
      </c>
      <c r="BH6" s="594"/>
      <c r="BI6" s="594"/>
      <c r="BJ6" s="594"/>
      <c r="BK6" s="594"/>
      <c r="BL6" s="594"/>
      <c r="BM6" s="594"/>
      <c r="BN6" s="595"/>
      <c r="BO6" s="596">
        <v>100</v>
      </c>
      <c r="BP6" s="596"/>
      <c r="BQ6" s="596"/>
      <c r="BR6" s="596"/>
      <c r="BS6" s="597" t="s">
        <v>214</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111780</v>
      </c>
      <c r="CS6" s="594"/>
      <c r="CT6" s="594"/>
      <c r="CU6" s="594"/>
      <c r="CV6" s="594"/>
      <c r="CW6" s="594"/>
      <c r="CX6" s="594"/>
      <c r="CY6" s="595"/>
      <c r="CZ6" s="596">
        <v>1.9</v>
      </c>
      <c r="DA6" s="596"/>
      <c r="DB6" s="596"/>
      <c r="DC6" s="596"/>
      <c r="DD6" s="602" t="s">
        <v>214</v>
      </c>
      <c r="DE6" s="594"/>
      <c r="DF6" s="594"/>
      <c r="DG6" s="594"/>
      <c r="DH6" s="594"/>
      <c r="DI6" s="594"/>
      <c r="DJ6" s="594"/>
      <c r="DK6" s="594"/>
      <c r="DL6" s="594"/>
      <c r="DM6" s="594"/>
      <c r="DN6" s="594"/>
      <c r="DO6" s="594"/>
      <c r="DP6" s="595"/>
      <c r="DQ6" s="602">
        <v>111775</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8232</v>
      </c>
      <c r="S7" s="594"/>
      <c r="T7" s="594"/>
      <c r="U7" s="594"/>
      <c r="V7" s="594"/>
      <c r="W7" s="594"/>
      <c r="X7" s="594"/>
      <c r="Y7" s="595"/>
      <c r="Z7" s="596">
        <v>0.1</v>
      </c>
      <c r="AA7" s="596"/>
      <c r="AB7" s="596"/>
      <c r="AC7" s="596"/>
      <c r="AD7" s="597">
        <v>8232</v>
      </c>
      <c r="AE7" s="597"/>
      <c r="AF7" s="597"/>
      <c r="AG7" s="597"/>
      <c r="AH7" s="597"/>
      <c r="AI7" s="597"/>
      <c r="AJ7" s="597"/>
      <c r="AK7" s="597"/>
      <c r="AL7" s="598">
        <v>0.2</v>
      </c>
      <c r="AM7" s="599"/>
      <c r="AN7" s="599"/>
      <c r="AO7" s="600"/>
      <c r="AP7" s="590" t="s">
        <v>217</v>
      </c>
      <c r="AQ7" s="591"/>
      <c r="AR7" s="591"/>
      <c r="AS7" s="591"/>
      <c r="AT7" s="591"/>
      <c r="AU7" s="591"/>
      <c r="AV7" s="591"/>
      <c r="AW7" s="591"/>
      <c r="AX7" s="591"/>
      <c r="AY7" s="591"/>
      <c r="AZ7" s="591"/>
      <c r="BA7" s="591"/>
      <c r="BB7" s="591"/>
      <c r="BC7" s="591"/>
      <c r="BD7" s="591"/>
      <c r="BE7" s="591"/>
      <c r="BF7" s="592"/>
      <c r="BG7" s="593">
        <v>811668</v>
      </c>
      <c r="BH7" s="594"/>
      <c r="BI7" s="594"/>
      <c r="BJ7" s="594"/>
      <c r="BK7" s="594"/>
      <c r="BL7" s="594"/>
      <c r="BM7" s="594"/>
      <c r="BN7" s="595"/>
      <c r="BO7" s="596">
        <v>52.9</v>
      </c>
      <c r="BP7" s="596"/>
      <c r="BQ7" s="596"/>
      <c r="BR7" s="596"/>
      <c r="BS7" s="597" t="s">
        <v>214</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905354</v>
      </c>
      <c r="CS7" s="594"/>
      <c r="CT7" s="594"/>
      <c r="CU7" s="594"/>
      <c r="CV7" s="594"/>
      <c r="CW7" s="594"/>
      <c r="CX7" s="594"/>
      <c r="CY7" s="595"/>
      <c r="CZ7" s="596">
        <v>15.2</v>
      </c>
      <c r="DA7" s="596"/>
      <c r="DB7" s="596"/>
      <c r="DC7" s="596"/>
      <c r="DD7" s="602">
        <v>15856</v>
      </c>
      <c r="DE7" s="594"/>
      <c r="DF7" s="594"/>
      <c r="DG7" s="594"/>
      <c r="DH7" s="594"/>
      <c r="DI7" s="594"/>
      <c r="DJ7" s="594"/>
      <c r="DK7" s="594"/>
      <c r="DL7" s="594"/>
      <c r="DM7" s="594"/>
      <c r="DN7" s="594"/>
      <c r="DO7" s="594"/>
      <c r="DP7" s="595"/>
      <c r="DQ7" s="602">
        <v>835805</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22056</v>
      </c>
      <c r="S8" s="594"/>
      <c r="T8" s="594"/>
      <c r="U8" s="594"/>
      <c r="V8" s="594"/>
      <c r="W8" s="594"/>
      <c r="X8" s="594"/>
      <c r="Y8" s="595"/>
      <c r="Z8" s="596">
        <v>0.4</v>
      </c>
      <c r="AA8" s="596"/>
      <c r="AB8" s="596"/>
      <c r="AC8" s="596"/>
      <c r="AD8" s="597">
        <v>22056</v>
      </c>
      <c r="AE8" s="597"/>
      <c r="AF8" s="597"/>
      <c r="AG8" s="597"/>
      <c r="AH8" s="597"/>
      <c r="AI8" s="597"/>
      <c r="AJ8" s="597"/>
      <c r="AK8" s="597"/>
      <c r="AL8" s="598">
        <v>0.6</v>
      </c>
      <c r="AM8" s="599"/>
      <c r="AN8" s="599"/>
      <c r="AO8" s="600"/>
      <c r="AP8" s="590" t="s">
        <v>220</v>
      </c>
      <c r="AQ8" s="591"/>
      <c r="AR8" s="591"/>
      <c r="AS8" s="591"/>
      <c r="AT8" s="591"/>
      <c r="AU8" s="591"/>
      <c r="AV8" s="591"/>
      <c r="AW8" s="591"/>
      <c r="AX8" s="591"/>
      <c r="AY8" s="591"/>
      <c r="AZ8" s="591"/>
      <c r="BA8" s="591"/>
      <c r="BB8" s="591"/>
      <c r="BC8" s="591"/>
      <c r="BD8" s="591"/>
      <c r="BE8" s="591"/>
      <c r="BF8" s="592"/>
      <c r="BG8" s="593">
        <v>24912</v>
      </c>
      <c r="BH8" s="594"/>
      <c r="BI8" s="594"/>
      <c r="BJ8" s="594"/>
      <c r="BK8" s="594"/>
      <c r="BL8" s="594"/>
      <c r="BM8" s="594"/>
      <c r="BN8" s="595"/>
      <c r="BO8" s="596">
        <v>1.6</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1755561</v>
      </c>
      <c r="CS8" s="594"/>
      <c r="CT8" s="594"/>
      <c r="CU8" s="594"/>
      <c r="CV8" s="594"/>
      <c r="CW8" s="594"/>
      <c r="CX8" s="594"/>
      <c r="CY8" s="595"/>
      <c r="CZ8" s="596">
        <v>29.6</v>
      </c>
      <c r="DA8" s="596"/>
      <c r="DB8" s="596"/>
      <c r="DC8" s="596"/>
      <c r="DD8" s="602">
        <v>86758</v>
      </c>
      <c r="DE8" s="594"/>
      <c r="DF8" s="594"/>
      <c r="DG8" s="594"/>
      <c r="DH8" s="594"/>
      <c r="DI8" s="594"/>
      <c r="DJ8" s="594"/>
      <c r="DK8" s="594"/>
      <c r="DL8" s="594"/>
      <c r="DM8" s="594"/>
      <c r="DN8" s="594"/>
      <c r="DO8" s="594"/>
      <c r="DP8" s="595"/>
      <c r="DQ8" s="602">
        <v>1031575</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11562</v>
      </c>
      <c r="S9" s="594"/>
      <c r="T9" s="594"/>
      <c r="U9" s="594"/>
      <c r="V9" s="594"/>
      <c r="W9" s="594"/>
      <c r="X9" s="594"/>
      <c r="Y9" s="595"/>
      <c r="Z9" s="596">
        <v>0.2</v>
      </c>
      <c r="AA9" s="596"/>
      <c r="AB9" s="596"/>
      <c r="AC9" s="596"/>
      <c r="AD9" s="597">
        <v>11562</v>
      </c>
      <c r="AE9" s="597"/>
      <c r="AF9" s="597"/>
      <c r="AG9" s="597"/>
      <c r="AH9" s="597"/>
      <c r="AI9" s="597"/>
      <c r="AJ9" s="597"/>
      <c r="AK9" s="597"/>
      <c r="AL9" s="598">
        <v>0.3</v>
      </c>
      <c r="AM9" s="599"/>
      <c r="AN9" s="599"/>
      <c r="AO9" s="600"/>
      <c r="AP9" s="590" t="s">
        <v>224</v>
      </c>
      <c r="AQ9" s="591"/>
      <c r="AR9" s="591"/>
      <c r="AS9" s="591"/>
      <c r="AT9" s="591"/>
      <c r="AU9" s="591"/>
      <c r="AV9" s="591"/>
      <c r="AW9" s="591"/>
      <c r="AX9" s="591"/>
      <c r="AY9" s="591"/>
      <c r="AZ9" s="591"/>
      <c r="BA9" s="591"/>
      <c r="BB9" s="591"/>
      <c r="BC9" s="591"/>
      <c r="BD9" s="591"/>
      <c r="BE9" s="591"/>
      <c r="BF9" s="592"/>
      <c r="BG9" s="593">
        <v>738640</v>
      </c>
      <c r="BH9" s="594"/>
      <c r="BI9" s="594"/>
      <c r="BJ9" s="594"/>
      <c r="BK9" s="594"/>
      <c r="BL9" s="594"/>
      <c r="BM9" s="594"/>
      <c r="BN9" s="595"/>
      <c r="BO9" s="596">
        <v>48.1</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507662</v>
      </c>
      <c r="CS9" s="594"/>
      <c r="CT9" s="594"/>
      <c r="CU9" s="594"/>
      <c r="CV9" s="594"/>
      <c r="CW9" s="594"/>
      <c r="CX9" s="594"/>
      <c r="CY9" s="595"/>
      <c r="CZ9" s="596">
        <v>8.5</v>
      </c>
      <c r="DA9" s="596"/>
      <c r="DB9" s="596"/>
      <c r="DC9" s="596"/>
      <c r="DD9" s="602">
        <v>4182</v>
      </c>
      <c r="DE9" s="594"/>
      <c r="DF9" s="594"/>
      <c r="DG9" s="594"/>
      <c r="DH9" s="594"/>
      <c r="DI9" s="594"/>
      <c r="DJ9" s="594"/>
      <c r="DK9" s="594"/>
      <c r="DL9" s="594"/>
      <c r="DM9" s="594"/>
      <c r="DN9" s="594"/>
      <c r="DO9" s="594"/>
      <c r="DP9" s="595"/>
      <c r="DQ9" s="602">
        <v>443138</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174950</v>
      </c>
      <c r="S10" s="594"/>
      <c r="T10" s="594"/>
      <c r="U10" s="594"/>
      <c r="V10" s="594"/>
      <c r="W10" s="594"/>
      <c r="X10" s="594"/>
      <c r="Y10" s="595"/>
      <c r="Z10" s="596">
        <v>2.9</v>
      </c>
      <c r="AA10" s="596"/>
      <c r="AB10" s="596"/>
      <c r="AC10" s="596"/>
      <c r="AD10" s="597">
        <v>174950</v>
      </c>
      <c r="AE10" s="597"/>
      <c r="AF10" s="597"/>
      <c r="AG10" s="597"/>
      <c r="AH10" s="597"/>
      <c r="AI10" s="597"/>
      <c r="AJ10" s="597"/>
      <c r="AK10" s="597"/>
      <c r="AL10" s="598">
        <v>4.8</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27407</v>
      </c>
      <c r="BH10" s="594"/>
      <c r="BI10" s="594"/>
      <c r="BJ10" s="594"/>
      <c r="BK10" s="594"/>
      <c r="BL10" s="594"/>
      <c r="BM10" s="594"/>
      <c r="BN10" s="595"/>
      <c r="BO10" s="596">
        <v>1.8</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183</v>
      </c>
      <c r="CS10" s="594"/>
      <c r="CT10" s="594"/>
      <c r="CU10" s="594"/>
      <c r="CV10" s="594"/>
      <c r="CW10" s="594"/>
      <c r="CX10" s="594"/>
      <c r="CY10" s="595"/>
      <c r="CZ10" s="596">
        <v>0</v>
      </c>
      <c r="DA10" s="596"/>
      <c r="DB10" s="596"/>
      <c r="DC10" s="596"/>
      <c r="DD10" s="602" t="s">
        <v>221</v>
      </c>
      <c r="DE10" s="594"/>
      <c r="DF10" s="594"/>
      <c r="DG10" s="594"/>
      <c r="DH10" s="594"/>
      <c r="DI10" s="594"/>
      <c r="DJ10" s="594"/>
      <c r="DK10" s="594"/>
      <c r="DL10" s="594"/>
      <c r="DM10" s="594"/>
      <c r="DN10" s="594"/>
      <c r="DO10" s="594"/>
      <c r="DP10" s="595"/>
      <c r="DQ10" s="602">
        <v>40</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v>44804</v>
      </c>
      <c r="S11" s="594"/>
      <c r="T11" s="594"/>
      <c r="U11" s="594"/>
      <c r="V11" s="594"/>
      <c r="W11" s="594"/>
      <c r="X11" s="594"/>
      <c r="Y11" s="595"/>
      <c r="Z11" s="596">
        <v>0.7</v>
      </c>
      <c r="AA11" s="596"/>
      <c r="AB11" s="596"/>
      <c r="AC11" s="596"/>
      <c r="AD11" s="597">
        <v>44804</v>
      </c>
      <c r="AE11" s="597"/>
      <c r="AF11" s="597"/>
      <c r="AG11" s="597"/>
      <c r="AH11" s="597"/>
      <c r="AI11" s="597"/>
      <c r="AJ11" s="597"/>
      <c r="AK11" s="597"/>
      <c r="AL11" s="598">
        <v>1.2</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20709</v>
      </c>
      <c r="BH11" s="594"/>
      <c r="BI11" s="594"/>
      <c r="BJ11" s="594"/>
      <c r="BK11" s="594"/>
      <c r="BL11" s="594"/>
      <c r="BM11" s="594"/>
      <c r="BN11" s="595"/>
      <c r="BO11" s="596">
        <v>1.3</v>
      </c>
      <c r="BP11" s="596"/>
      <c r="BQ11" s="596"/>
      <c r="BR11" s="596"/>
      <c r="BS11" s="602" t="s">
        <v>221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70261</v>
      </c>
      <c r="CS11" s="594"/>
      <c r="CT11" s="594"/>
      <c r="CU11" s="594"/>
      <c r="CV11" s="594"/>
      <c r="CW11" s="594"/>
      <c r="CX11" s="594"/>
      <c r="CY11" s="595"/>
      <c r="CZ11" s="596">
        <v>1.2</v>
      </c>
      <c r="DA11" s="596"/>
      <c r="DB11" s="596"/>
      <c r="DC11" s="596"/>
      <c r="DD11" s="602">
        <v>2442</v>
      </c>
      <c r="DE11" s="594"/>
      <c r="DF11" s="594"/>
      <c r="DG11" s="594"/>
      <c r="DH11" s="594"/>
      <c r="DI11" s="594"/>
      <c r="DJ11" s="594"/>
      <c r="DK11" s="594"/>
      <c r="DL11" s="594"/>
      <c r="DM11" s="594"/>
      <c r="DN11" s="594"/>
      <c r="DO11" s="594"/>
      <c r="DP11" s="595"/>
      <c r="DQ11" s="602">
        <v>58052</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593469</v>
      </c>
      <c r="BH12" s="594"/>
      <c r="BI12" s="594"/>
      <c r="BJ12" s="594"/>
      <c r="BK12" s="594"/>
      <c r="BL12" s="594"/>
      <c r="BM12" s="594"/>
      <c r="BN12" s="595"/>
      <c r="BO12" s="596">
        <v>38.6</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23141</v>
      </c>
      <c r="CS12" s="594"/>
      <c r="CT12" s="594"/>
      <c r="CU12" s="594"/>
      <c r="CV12" s="594"/>
      <c r="CW12" s="594"/>
      <c r="CX12" s="594"/>
      <c r="CY12" s="595"/>
      <c r="CZ12" s="596">
        <v>0.4</v>
      </c>
      <c r="DA12" s="596"/>
      <c r="DB12" s="596"/>
      <c r="DC12" s="596"/>
      <c r="DD12" s="602">
        <v>2966</v>
      </c>
      <c r="DE12" s="594"/>
      <c r="DF12" s="594"/>
      <c r="DG12" s="594"/>
      <c r="DH12" s="594"/>
      <c r="DI12" s="594"/>
      <c r="DJ12" s="594"/>
      <c r="DK12" s="594"/>
      <c r="DL12" s="594"/>
      <c r="DM12" s="594"/>
      <c r="DN12" s="594"/>
      <c r="DO12" s="594"/>
      <c r="DP12" s="595"/>
      <c r="DQ12" s="602">
        <v>15012</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11309</v>
      </c>
      <c r="S13" s="594"/>
      <c r="T13" s="594"/>
      <c r="U13" s="594"/>
      <c r="V13" s="594"/>
      <c r="W13" s="594"/>
      <c r="X13" s="594"/>
      <c r="Y13" s="595"/>
      <c r="Z13" s="596">
        <v>0.2</v>
      </c>
      <c r="AA13" s="596"/>
      <c r="AB13" s="596"/>
      <c r="AC13" s="596"/>
      <c r="AD13" s="597">
        <v>11309</v>
      </c>
      <c r="AE13" s="597"/>
      <c r="AF13" s="597"/>
      <c r="AG13" s="597"/>
      <c r="AH13" s="597"/>
      <c r="AI13" s="597"/>
      <c r="AJ13" s="597"/>
      <c r="AK13" s="597"/>
      <c r="AL13" s="598">
        <v>0.3</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593469</v>
      </c>
      <c r="BH13" s="594"/>
      <c r="BI13" s="594"/>
      <c r="BJ13" s="594"/>
      <c r="BK13" s="594"/>
      <c r="BL13" s="594"/>
      <c r="BM13" s="594"/>
      <c r="BN13" s="595"/>
      <c r="BO13" s="596">
        <v>38.6</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499417</v>
      </c>
      <c r="CS13" s="594"/>
      <c r="CT13" s="594"/>
      <c r="CU13" s="594"/>
      <c r="CV13" s="594"/>
      <c r="CW13" s="594"/>
      <c r="CX13" s="594"/>
      <c r="CY13" s="595"/>
      <c r="CZ13" s="596">
        <v>8.4</v>
      </c>
      <c r="DA13" s="596"/>
      <c r="DB13" s="596"/>
      <c r="DC13" s="596"/>
      <c r="DD13" s="602">
        <v>196240</v>
      </c>
      <c r="DE13" s="594"/>
      <c r="DF13" s="594"/>
      <c r="DG13" s="594"/>
      <c r="DH13" s="594"/>
      <c r="DI13" s="594"/>
      <c r="DJ13" s="594"/>
      <c r="DK13" s="594"/>
      <c r="DL13" s="594"/>
      <c r="DM13" s="594"/>
      <c r="DN13" s="594"/>
      <c r="DO13" s="594"/>
      <c r="DP13" s="595"/>
      <c r="DQ13" s="602">
        <v>418884</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34269</v>
      </c>
      <c r="BH14" s="594"/>
      <c r="BI14" s="594"/>
      <c r="BJ14" s="594"/>
      <c r="BK14" s="594"/>
      <c r="BL14" s="594"/>
      <c r="BM14" s="594"/>
      <c r="BN14" s="595"/>
      <c r="BO14" s="596">
        <v>2.2000000000000002</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279986</v>
      </c>
      <c r="CS14" s="594"/>
      <c r="CT14" s="594"/>
      <c r="CU14" s="594"/>
      <c r="CV14" s="594"/>
      <c r="CW14" s="594"/>
      <c r="CX14" s="594"/>
      <c r="CY14" s="595"/>
      <c r="CZ14" s="596">
        <v>4.7</v>
      </c>
      <c r="DA14" s="596"/>
      <c r="DB14" s="596"/>
      <c r="DC14" s="596"/>
      <c r="DD14" s="602">
        <v>49287</v>
      </c>
      <c r="DE14" s="594"/>
      <c r="DF14" s="594"/>
      <c r="DG14" s="594"/>
      <c r="DH14" s="594"/>
      <c r="DI14" s="594"/>
      <c r="DJ14" s="594"/>
      <c r="DK14" s="594"/>
      <c r="DL14" s="594"/>
      <c r="DM14" s="594"/>
      <c r="DN14" s="594"/>
      <c r="DO14" s="594"/>
      <c r="DP14" s="595"/>
      <c r="DQ14" s="602">
        <v>230952</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10982</v>
      </c>
      <c r="S15" s="594"/>
      <c r="T15" s="594"/>
      <c r="U15" s="594"/>
      <c r="V15" s="594"/>
      <c r="W15" s="594"/>
      <c r="X15" s="594"/>
      <c r="Y15" s="595"/>
      <c r="Z15" s="596">
        <v>0.2</v>
      </c>
      <c r="AA15" s="596"/>
      <c r="AB15" s="596"/>
      <c r="AC15" s="596"/>
      <c r="AD15" s="597">
        <v>10982</v>
      </c>
      <c r="AE15" s="597"/>
      <c r="AF15" s="597"/>
      <c r="AG15" s="597"/>
      <c r="AH15" s="597"/>
      <c r="AI15" s="597"/>
      <c r="AJ15" s="597"/>
      <c r="AK15" s="597"/>
      <c r="AL15" s="598">
        <v>0.3</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96290</v>
      </c>
      <c r="BH15" s="594"/>
      <c r="BI15" s="594"/>
      <c r="BJ15" s="594"/>
      <c r="BK15" s="594"/>
      <c r="BL15" s="594"/>
      <c r="BM15" s="594"/>
      <c r="BN15" s="595"/>
      <c r="BO15" s="596">
        <v>6.3</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1150388</v>
      </c>
      <c r="CS15" s="594"/>
      <c r="CT15" s="594"/>
      <c r="CU15" s="594"/>
      <c r="CV15" s="594"/>
      <c r="CW15" s="594"/>
      <c r="CX15" s="594"/>
      <c r="CY15" s="595"/>
      <c r="CZ15" s="596">
        <v>19.399999999999999</v>
      </c>
      <c r="DA15" s="596"/>
      <c r="DB15" s="596"/>
      <c r="DC15" s="596"/>
      <c r="DD15" s="602">
        <v>588162</v>
      </c>
      <c r="DE15" s="594"/>
      <c r="DF15" s="594"/>
      <c r="DG15" s="594"/>
      <c r="DH15" s="594"/>
      <c r="DI15" s="594"/>
      <c r="DJ15" s="594"/>
      <c r="DK15" s="594"/>
      <c r="DL15" s="594"/>
      <c r="DM15" s="594"/>
      <c r="DN15" s="594"/>
      <c r="DO15" s="594"/>
      <c r="DP15" s="595"/>
      <c r="DQ15" s="602">
        <v>564703</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1957827</v>
      </c>
      <c r="S16" s="594"/>
      <c r="T16" s="594"/>
      <c r="U16" s="594"/>
      <c r="V16" s="594"/>
      <c r="W16" s="594"/>
      <c r="X16" s="594"/>
      <c r="Y16" s="595"/>
      <c r="Z16" s="596">
        <v>32.200000000000003</v>
      </c>
      <c r="AA16" s="596"/>
      <c r="AB16" s="596"/>
      <c r="AC16" s="596"/>
      <c r="AD16" s="597">
        <v>1745605</v>
      </c>
      <c r="AE16" s="597"/>
      <c r="AF16" s="597"/>
      <c r="AG16" s="597"/>
      <c r="AH16" s="597"/>
      <c r="AI16" s="597"/>
      <c r="AJ16" s="597"/>
      <c r="AK16" s="597"/>
      <c r="AL16" s="598">
        <v>47.8</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2521</v>
      </c>
      <c r="CS16" s="594"/>
      <c r="CT16" s="594"/>
      <c r="CU16" s="594"/>
      <c r="CV16" s="594"/>
      <c r="CW16" s="594"/>
      <c r="CX16" s="594"/>
      <c r="CY16" s="595"/>
      <c r="CZ16" s="596">
        <v>0</v>
      </c>
      <c r="DA16" s="596"/>
      <c r="DB16" s="596"/>
      <c r="DC16" s="596"/>
      <c r="DD16" s="602" t="s">
        <v>221</v>
      </c>
      <c r="DE16" s="594"/>
      <c r="DF16" s="594"/>
      <c r="DG16" s="594"/>
      <c r="DH16" s="594"/>
      <c r="DI16" s="594"/>
      <c r="DJ16" s="594"/>
      <c r="DK16" s="594"/>
      <c r="DL16" s="594"/>
      <c r="DM16" s="594"/>
      <c r="DN16" s="594"/>
      <c r="DO16" s="594"/>
      <c r="DP16" s="595"/>
      <c r="DQ16" s="602">
        <v>491</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1745605</v>
      </c>
      <c r="S17" s="594"/>
      <c r="T17" s="594"/>
      <c r="U17" s="594"/>
      <c r="V17" s="594"/>
      <c r="W17" s="594"/>
      <c r="X17" s="594"/>
      <c r="Y17" s="595"/>
      <c r="Z17" s="596">
        <v>28.7</v>
      </c>
      <c r="AA17" s="596"/>
      <c r="AB17" s="596"/>
      <c r="AC17" s="596"/>
      <c r="AD17" s="597">
        <v>1745605</v>
      </c>
      <c r="AE17" s="597"/>
      <c r="AF17" s="597"/>
      <c r="AG17" s="597"/>
      <c r="AH17" s="597"/>
      <c r="AI17" s="597"/>
      <c r="AJ17" s="597"/>
      <c r="AK17" s="597"/>
      <c r="AL17" s="598">
        <v>47.8</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633215</v>
      </c>
      <c r="CS17" s="594"/>
      <c r="CT17" s="594"/>
      <c r="CU17" s="594"/>
      <c r="CV17" s="594"/>
      <c r="CW17" s="594"/>
      <c r="CX17" s="594"/>
      <c r="CY17" s="595"/>
      <c r="CZ17" s="596">
        <v>10.7</v>
      </c>
      <c r="DA17" s="596"/>
      <c r="DB17" s="596"/>
      <c r="DC17" s="596"/>
      <c r="DD17" s="602" t="s">
        <v>221</v>
      </c>
      <c r="DE17" s="594"/>
      <c r="DF17" s="594"/>
      <c r="DG17" s="594"/>
      <c r="DH17" s="594"/>
      <c r="DI17" s="594"/>
      <c r="DJ17" s="594"/>
      <c r="DK17" s="594"/>
      <c r="DL17" s="594"/>
      <c r="DM17" s="594"/>
      <c r="DN17" s="594"/>
      <c r="DO17" s="594"/>
      <c r="DP17" s="595"/>
      <c r="DQ17" s="602">
        <v>633215</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212222</v>
      </c>
      <c r="S18" s="594"/>
      <c r="T18" s="594"/>
      <c r="U18" s="594"/>
      <c r="V18" s="594"/>
      <c r="W18" s="594"/>
      <c r="X18" s="594"/>
      <c r="Y18" s="595"/>
      <c r="Z18" s="596">
        <v>3.5</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41</v>
      </c>
      <c r="BH19" s="594"/>
      <c r="BI19" s="594"/>
      <c r="BJ19" s="594"/>
      <c r="BK19" s="594"/>
      <c r="BL19" s="594"/>
      <c r="BM19" s="594"/>
      <c r="BN19" s="595"/>
      <c r="BO19" s="596">
        <v>0</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3823581</v>
      </c>
      <c r="S20" s="594"/>
      <c r="T20" s="594"/>
      <c r="U20" s="594"/>
      <c r="V20" s="594"/>
      <c r="W20" s="594"/>
      <c r="X20" s="594"/>
      <c r="Y20" s="595"/>
      <c r="Z20" s="596">
        <v>62.8</v>
      </c>
      <c r="AA20" s="596"/>
      <c r="AB20" s="596"/>
      <c r="AC20" s="596"/>
      <c r="AD20" s="597">
        <v>3611359</v>
      </c>
      <c r="AE20" s="597"/>
      <c r="AF20" s="597"/>
      <c r="AG20" s="597"/>
      <c r="AH20" s="597"/>
      <c r="AI20" s="597"/>
      <c r="AJ20" s="597"/>
      <c r="AK20" s="597"/>
      <c r="AL20" s="598">
        <v>98.9</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41</v>
      </c>
      <c r="BH20" s="594"/>
      <c r="BI20" s="594"/>
      <c r="BJ20" s="594"/>
      <c r="BK20" s="594"/>
      <c r="BL20" s="594"/>
      <c r="BM20" s="594"/>
      <c r="BN20" s="595"/>
      <c r="BO20" s="596">
        <v>0</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5939469</v>
      </c>
      <c r="CS20" s="594"/>
      <c r="CT20" s="594"/>
      <c r="CU20" s="594"/>
      <c r="CV20" s="594"/>
      <c r="CW20" s="594"/>
      <c r="CX20" s="594"/>
      <c r="CY20" s="595"/>
      <c r="CZ20" s="596">
        <v>100</v>
      </c>
      <c r="DA20" s="596"/>
      <c r="DB20" s="596"/>
      <c r="DC20" s="596"/>
      <c r="DD20" s="602">
        <v>945893</v>
      </c>
      <c r="DE20" s="594"/>
      <c r="DF20" s="594"/>
      <c r="DG20" s="594"/>
      <c r="DH20" s="594"/>
      <c r="DI20" s="594"/>
      <c r="DJ20" s="594"/>
      <c r="DK20" s="594"/>
      <c r="DL20" s="594"/>
      <c r="DM20" s="594"/>
      <c r="DN20" s="594"/>
      <c r="DO20" s="594"/>
      <c r="DP20" s="595"/>
      <c r="DQ20" s="602">
        <v>4343642</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v>2362</v>
      </c>
      <c r="S21" s="594"/>
      <c r="T21" s="594"/>
      <c r="U21" s="594"/>
      <c r="V21" s="594"/>
      <c r="W21" s="594"/>
      <c r="X21" s="594"/>
      <c r="Y21" s="595"/>
      <c r="Z21" s="596">
        <v>0</v>
      </c>
      <c r="AA21" s="596"/>
      <c r="AB21" s="596"/>
      <c r="AC21" s="596"/>
      <c r="AD21" s="597">
        <v>2362</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41</v>
      </c>
      <c r="BH21" s="594"/>
      <c r="BI21" s="594"/>
      <c r="BJ21" s="594"/>
      <c r="BK21" s="594"/>
      <c r="BL21" s="594"/>
      <c r="BM21" s="594"/>
      <c r="BN21" s="595"/>
      <c r="BO21" s="596">
        <v>0</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9457</v>
      </c>
      <c r="S22" s="594"/>
      <c r="T22" s="594"/>
      <c r="U22" s="594"/>
      <c r="V22" s="594"/>
      <c r="W22" s="594"/>
      <c r="X22" s="594"/>
      <c r="Y22" s="595"/>
      <c r="Z22" s="596">
        <v>0.2</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83369</v>
      </c>
      <c r="S23" s="594"/>
      <c r="T23" s="594"/>
      <c r="U23" s="594"/>
      <c r="V23" s="594"/>
      <c r="W23" s="594"/>
      <c r="X23" s="594"/>
      <c r="Y23" s="595"/>
      <c r="Z23" s="596">
        <v>1.4</v>
      </c>
      <c r="AA23" s="596"/>
      <c r="AB23" s="596"/>
      <c r="AC23" s="596"/>
      <c r="AD23" s="597">
        <v>16251</v>
      </c>
      <c r="AE23" s="597"/>
      <c r="AF23" s="597"/>
      <c r="AG23" s="597"/>
      <c r="AH23" s="597"/>
      <c r="AI23" s="597"/>
      <c r="AJ23" s="597"/>
      <c r="AK23" s="597"/>
      <c r="AL23" s="598">
        <v>0.4</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60141</v>
      </c>
      <c r="S24" s="594"/>
      <c r="T24" s="594"/>
      <c r="U24" s="594"/>
      <c r="V24" s="594"/>
      <c r="W24" s="594"/>
      <c r="X24" s="594"/>
      <c r="Y24" s="595"/>
      <c r="Z24" s="596">
        <v>1</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2636025</v>
      </c>
      <c r="CS24" s="583"/>
      <c r="CT24" s="583"/>
      <c r="CU24" s="583"/>
      <c r="CV24" s="583"/>
      <c r="CW24" s="583"/>
      <c r="CX24" s="583"/>
      <c r="CY24" s="584"/>
      <c r="CZ24" s="620">
        <v>44.4</v>
      </c>
      <c r="DA24" s="621"/>
      <c r="DB24" s="621"/>
      <c r="DC24" s="622"/>
      <c r="DD24" s="619">
        <v>2101724</v>
      </c>
      <c r="DE24" s="583"/>
      <c r="DF24" s="583"/>
      <c r="DG24" s="583"/>
      <c r="DH24" s="583"/>
      <c r="DI24" s="583"/>
      <c r="DJ24" s="583"/>
      <c r="DK24" s="584"/>
      <c r="DL24" s="619">
        <v>2074513</v>
      </c>
      <c r="DM24" s="583"/>
      <c r="DN24" s="583"/>
      <c r="DO24" s="583"/>
      <c r="DP24" s="583"/>
      <c r="DQ24" s="583"/>
      <c r="DR24" s="583"/>
      <c r="DS24" s="583"/>
      <c r="DT24" s="583"/>
      <c r="DU24" s="583"/>
      <c r="DV24" s="584"/>
      <c r="DW24" s="587">
        <v>52.7</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469734</v>
      </c>
      <c r="S25" s="594"/>
      <c r="T25" s="594"/>
      <c r="U25" s="594"/>
      <c r="V25" s="594"/>
      <c r="W25" s="594"/>
      <c r="X25" s="594"/>
      <c r="Y25" s="595"/>
      <c r="Z25" s="596">
        <v>7.7</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1276497</v>
      </c>
      <c r="CS25" s="625"/>
      <c r="CT25" s="625"/>
      <c r="CU25" s="625"/>
      <c r="CV25" s="625"/>
      <c r="CW25" s="625"/>
      <c r="CX25" s="625"/>
      <c r="CY25" s="626"/>
      <c r="CZ25" s="627">
        <v>21.5</v>
      </c>
      <c r="DA25" s="628"/>
      <c r="DB25" s="628"/>
      <c r="DC25" s="629"/>
      <c r="DD25" s="602">
        <v>1199929</v>
      </c>
      <c r="DE25" s="625"/>
      <c r="DF25" s="625"/>
      <c r="DG25" s="625"/>
      <c r="DH25" s="625"/>
      <c r="DI25" s="625"/>
      <c r="DJ25" s="625"/>
      <c r="DK25" s="626"/>
      <c r="DL25" s="602">
        <v>1172718</v>
      </c>
      <c r="DM25" s="625"/>
      <c r="DN25" s="625"/>
      <c r="DO25" s="625"/>
      <c r="DP25" s="625"/>
      <c r="DQ25" s="625"/>
      <c r="DR25" s="625"/>
      <c r="DS25" s="625"/>
      <c r="DT25" s="625"/>
      <c r="DU25" s="625"/>
      <c r="DV25" s="626"/>
      <c r="DW25" s="598">
        <v>29.8</v>
      </c>
      <c r="DX25" s="623"/>
      <c r="DY25" s="623"/>
      <c r="DZ25" s="623"/>
      <c r="EA25" s="623"/>
      <c r="EB25" s="623"/>
      <c r="EC25" s="624"/>
    </row>
    <row r="26" spans="2:133" ht="11.25" customHeight="1" x14ac:dyDescent="0.15">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776730</v>
      </c>
      <c r="CS26" s="594"/>
      <c r="CT26" s="594"/>
      <c r="CU26" s="594"/>
      <c r="CV26" s="594"/>
      <c r="CW26" s="594"/>
      <c r="CX26" s="594"/>
      <c r="CY26" s="595"/>
      <c r="CZ26" s="627">
        <v>13.1</v>
      </c>
      <c r="DA26" s="628"/>
      <c r="DB26" s="628"/>
      <c r="DC26" s="629"/>
      <c r="DD26" s="602">
        <v>734501</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x14ac:dyDescent="0.15">
      <c r="B27" s="590" t="s">
        <v>280</v>
      </c>
      <c r="C27" s="591"/>
      <c r="D27" s="591"/>
      <c r="E27" s="591"/>
      <c r="F27" s="591"/>
      <c r="G27" s="591"/>
      <c r="H27" s="591"/>
      <c r="I27" s="591"/>
      <c r="J27" s="591"/>
      <c r="K27" s="591"/>
      <c r="L27" s="591"/>
      <c r="M27" s="591"/>
      <c r="N27" s="591"/>
      <c r="O27" s="591"/>
      <c r="P27" s="591"/>
      <c r="Q27" s="592"/>
      <c r="R27" s="593">
        <v>389179</v>
      </c>
      <c r="S27" s="594"/>
      <c r="T27" s="594"/>
      <c r="U27" s="594"/>
      <c r="V27" s="594"/>
      <c r="W27" s="594"/>
      <c r="X27" s="594"/>
      <c r="Y27" s="595"/>
      <c r="Z27" s="596">
        <v>6.4</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1535737</v>
      </c>
      <c r="BH27" s="594"/>
      <c r="BI27" s="594"/>
      <c r="BJ27" s="594"/>
      <c r="BK27" s="594"/>
      <c r="BL27" s="594"/>
      <c r="BM27" s="594"/>
      <c r="BN27" s="595"/>
      <c r="BO27" s="596">
        <v>100</v>
      </c>
      <c r="BP27" s="596"/>
      <c r="BQ27" s="596"/>
      <c r="BR27" s="596"/>
      <c r="BS27" s="602" t="s">
        <v>221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726313</v>
      </c>
      <c r="CS27" s="625"/>
      <c r="CT27" s="625"/>
      <c r="CU27" s="625"/>
      <c r="CV27" s="625"/>
      <c r="CW27" s="625"/>
      <c r="CX27" s="625"/>
      <c r="CY27" s="626"/>
      <c r="CZ27" s="627">
        <v>12.2</v>
      </c>
      <c r="DA27" s="628"/>
      <c r="DB27" s="628"/>
      <c r="DC27" s="629"/>
      <c r="DD27" s="602">
        <v>268580</v>
      </c>
      <c r="DE27" s="625"/>
      <c r="DF27" s="625"/>
      <c r="DG27" s="625"/>
      <c r="DH27" s="625"/>
      <c r="DI27" s="625"/>
      <c r="DJ27" s="625"/>
      <c r="DK27" s="626"/>
      <c r="DL27" s="602">
        <v>268580</v>
      </c>
      <c r="DM27" s="625"/>
      <c r="DN27" s="625"/>
      <c r="DO27" s="625"/>
      <c r="DP27" s="625"/>
      <c r="DQ27" s="625"/>
      <c r="DR27" s="625"/>
      <c r="DS27" s="625"/>
      <c r="DT27" s="625"/>
      <c r="DU27" s="625"/>
      <c r="DV27" s="626"/>
      <c r="DW27" s="598">
        <v>6.8</v>
      </c>
      <c r="DX27" s="623"/>
      <c r="DY27" s="623"/>
      <c r="DZ27" s="623"/>
      <c r="EA27" s="623"/>
      <c r="EB27" s="623"/>
      <c r="EC27" s="624"/>
    </row>
    <row r="28" spans="2:133" ht="11.25" customHeight="1" x14ac:dyDescent="0.15">
      <c r="B28" s="590" t="s">
        <v>283</v>
      </c>
      <c r="C28" s="591"/>
      <c r="D28" s="591"/>
      <c r="E28" s="591"/>
      <c r="F28" s="591"/>
      <c r="G28" s="591"/>
      <c r="H28" s="591"/>
      <c r="I28" s="591"/>
      <c r="J28" s="591"/>
      <c r="K28" s="591"/>
      <c r="L28" s="591"/>
      <c r="M28" s="591"/>
      <c r="N28" s="591"/>
      <c r="O28" s="591"/>
      <c r="P28" s="591"/>
      <c r="Q28" s="592"/>
      <c r="R28" s="593">
        <v>9334</v>
      </c>
      <c r="S28" s="594"/>
      <c r="T28" s="594"/>
      <c r="U28" s="594"/>
      <c r="V28" s="594"/>
      <c r="W28" s="594"/>
      <c r="X28" s="594"/>
      <c r="Y28" s="595"/>
      <c r="Z28" s="596">
        <v>0.2</v>
      </c>
      <c r="AA28" s="596"/>
      <c r="AB28" s="596"/>
      <c r="AC28" s="596"/>
      <c r="AD28" s="597" t="s">
        <v>221</v>
      </c>
      <c r="AE28" s="597"/>
      <c r="AF28" s="597"/>
      <c r="AG28" s="597"/>
      <c r="AH28" s="597"/>
      <c r="AI28" s="597"/>
      <c r="AJ28" s="597"/>
      <c r="AK28" s="597"/>
      <c r="AL28" s="598" t="s">
        <v>221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633215</v>
      </c>
      <c r="CS28" s="594"/>
      <c r="CT28" s="594"/>
      <c r="CU28" s="594"/>
      <c r="CV28" s="594"/>
      <c r="CW28" s="594"/>
      <c r="CX28" s="594"/>
      <c r="CY28" s="595"/>
      <c r="CZ28" s="627">
        <v>10.7</v>
      </c>
      <c r="DA28" s="628"/>
      <c r="DB28" s="628"/>
      <c r="DC28" s="629"/>
      <c r="DD28" s="602">
        <v>633215</v>
      </c>
      <c r="DE28" s="594"/>
      <c r="DF28" s="594"/>
      <c r="DG28" s="594"/>
      <c r="DH28" s="594"/>
      <c r="DI28" s="594"/>
      <c r="DJ28" s="594"/>
      <c r="DK28" s="595"/>
      <c r="DL28" s="602">
        <v>633215</v>
      </c>
      <c r="DM28" s="594"/>
      <c r="DN28" s="594"/>
      <c r="DO28" s="594"/>
      <c r="DP28" s="594"/>
      <c r="DQ28" s="594"/>
      <c r="DR28" s="594"/>
      <c r="DS28" s="594"/>
      <c r="DT28" s="594"/>
      <c r="DU28" s="594"/>
      <c r="DV28" s="595"/>
      <c r="DW28" s="598">
        <v>16.100000000000001</v>
      </c>
      <c r="DX28" s="623"/>
      <c r="DY28" s="623"/>
      <c r="DZ28" s="623"/>
      <c r="EA28" s="623"/>
      <c r="EB28" s="623"/>
      <c r="EC28" s="624"/>
    </row>
    <row r="29" spans="2:133" ht="11.25" customHeight="1" x14ac:dyDescent="0.15">
      <c r="B29" s="590" t="s">
        <v>285</v>
      </c>
      <c r="C29" s="591"/>
      <c r="D29" s="591"/>
      <c r="E29" s="591"/>
      <c r="F29" s="591"/>
      <c r="G29" s="591"/>
      <c r="H29" s="591"/>
      <c r="I29" s="591"/>
      <c r="J29" s="591"/>
      <c r="K29" s="591"/>
      <c r="L29" s="591"/>
      <c r="M29" s="591"/>
      <c r="N29" s="591"/>
      <c r="O29" s="591"/>
      <c r="P29" s="591"/>
      <c r="Q29" s="592"/>
      <c r="R29" s="593">
        <v>627</v>
      </c>
      <c r="S29" s="594"/>
      <c r="T29" s="594"/>
      <c r="U29" s="594"/>
      <c r="V29" s="594"/>
      <c r="W29" s="594"/>
      <c r="X29" s="594"/>
      <c r="Y29" s="595"/>
      <c r="Z29" s="596">
        <v>0</v>
      </c>
      <c r="AA29" s="596"/>
      <c r="AB29" s="596"/>
      <c r="AC29" s="596"/>
      <c r="AD29" s="597" t="s">
        <v>221</v>
      </c>
      <c r="AE29" s="597"/>
      <c r="AF29" s="597"/>
      <c r="AG29" s="597"/>
      <c r="AH29" s="597"/>
      <c r="AI29" s="597"/>
      <c r="AJ29" s="597"/>
      <c r="AK29" s="597"/>
      <c r="AL29" s="598" t="s">
        <v>221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633115</v>
      </c>
      <c r="CS29" s="625"/>
      <c r="CT29" s="625"/>
      <c r="CU29" s="625"/>
      <c r="CV29" s="625"/>
      <c r="CW29" s="625"/>
      <c r="CX29" s="625"/>
      <c r="CY29" s="626"/>
      <c r="CZ29" s="627">
        <v>10.7</v>
      </c>
      <c r="DA29" s="628"/>
      <c r="DB29" s="628"/>
      <c r="DC29" s="629"/>
      <c r="DD29" s="602">
        <v>633115</v>
      </c>
      <c r="DE29" s="625"/>
      <c r="DF29" s="625"/>
      <c r="DG29" s="625"/>
      <c r="DH29" s="625"/>
      <c r="DI29" s="625"/>
      <c r="DJ29" s="625"/>
      <c r="DK29" s="626"/>
      <c r="DL29" s="602">
        <v>633115</v>
      </c>
      <c r="DM29" s="625"/>
      <c r="DN29" s="625"/>
      <c r="DO29" s="625"/>
      <c r="DP29" s="625"/>
      <c r="DQ29" s="625"/>
      <c r="DR29" s="625"/>
      <c r="DS29" s="625"/>
      <c r="DT29" s="625"/>
      <c r="DU29" s="625"/>
      <c r="DV29" s="626"/>
      <c r="DW29" s="598">
        <v>16.100000000000001</v>
      </c>
      <c r="DX29" s="623"/>
      <c r="DY29" s="623"/>
      <c r="DZ29" s="623"/>
      <c r="EA29" s="623"/>
      <c r="EB29" s="623"/>
      <c r="EC29" s="624"/>
    </row>
    <row r="30" spans="2:133" ht="11.25" customHeight="1" x14ac:dyDescent="0.15">
      <c r="B30" s="590" t="s">
        <v>290</v>
      </c>
      <c r="C30" s="591"/>
      <c r="D30" s="591"/>
      <c r="E30" s="591"/>
      <c r="F30" s="591"/>
      <c r="G30" s="591"/>
      <c r="H30" s="591"/>
      <c r="I30" s="591"/>
      <c r="J30" s="591"/>
      <c r="K30" s="591"/>
      <c r="L30" s="591"/>
      <c r="M30" s="591"/>
      <c r="N30" s="591"/>
      <c r="O30" s="591"/>
      <c r="P30" s="591"/>
      <c r="Q30" s="592"/>
      <c r="R30" s="593">
        <v>329706</v>
      </c>
      <c r="S30" s="594"/>
      <c r="T30" s="594"/>
      <c r="U30" s="594"/>
      <c r="V30" s="594"/>
      <c r="W30" s="594"/>
      <c r="X30" s="594"/>
      <c r="Y30" s="595"/>
      <c r="Z30" s="596">
        <v>5.4</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169</v>
      </c>
      <c r="AY30" s="580"/>
      <c r="AZ30" s="580"/>
      <c r="BA30" s="580"/>
      <c r="BB30" s="580"/>
      <c r="BC30" s="580"/>
      <c r="BD30" s="580"/>
      <c r="BE30" s="580"/>
      <c r="BF30" s="581"/>
      <c r="BG30" s="651">
        <v>96.7</v>
      </c>
      <c r="BH30" s="652"/>
      <c r="BI30" s="652"/>
      <c r="BJ30" s="652"/>
      <c r="BK30" s="652"/>
      <c r="BL30" s="652"/>
      <c r="BM30" s="588">
        <v>85.9</v>
      </c>
      <c r="BN30" s="652"/>
      <c r="BO30" s="652"/>
      <c r="BP30" s="652"/>
      <c r="BQ30" s="653"/>
      <c r="BR30" s="651">
        <v>96.6</v>
      </c>
      <c r="BS30" s="652"/>
      <c r="BT30" s="652"/>
      <c r="BU30" s="652"/>
      <c r="BV30" s="652"/>
      <c r="BW30" s="652"/>
      <c r="BX30" s="588">
        <v>84.8</v>
      </c>
      <c r="BY30" s="652"/>
      <c r="BZ30" s="652"/>
      <c r="CA30" s="652"/>
      <c r="CB30" s="653"/>
      <c r="CD30" s="656"/>
      <c r="CE30" s="657"/>
      <c r="CF30" s="607" t="s">
        <v>293</v>
      </c>
      <c r="CG30" s="608"/>
      <c r="CH30" s="608"/>
      <c r="CI30" s="608"/>
      <c r="CJ30" s="608"/>
      <c r="CK30" s="608"/>
      <c r="CL30" s="608"/>
      <c r="CM30" s="608"/>
      <c r="CN30" s="608"/>
      <c r="CO30" s="608"/>
      <c r="CP30" s="608"/>
      <c r="CQ30" s="609"/>
      <c r="CR30" s="593">
        <v>551916</v>
      </c>
      <c r="CS30" s="594"/>
      <c r="CT30" s="594"/>
      <c r="CU30" s="594"/>
      <c r="CV30" s="594"/>
      <c r="CW30" s="594"/>
      <c r="CX30" s="594"/>
      <c r="CY30" s="595"/>
      <c r="CZ30" s="627">
        <v>9.3000000000000007</v>
      </c>
      <c r="DA30" s="628"/>
      <c r="DB30" s="628"/>
      <c r="DC30" s="629"/>
      <c r="DD30" s="602">
        <v>551916</v>
      </c>
      <c r="DE30" s="594"/>
      <c r="DF30" s="594"/>
      <c r="DG30" s="594"/>
      <c r="DH30" s="594"/>
      <c r="DI30" s="594"/>
      <c r="DJ30" s="594"/>
      <c r="DK30" s="595"/>
      <c r="DL30" s="602">
        <v>551916</v>
      </c>
      <c r="DM30" s="594"/>
      <c r="DN30" s="594"/>
      <c r="DO30" s="594"/>
      <c r="DP30" s="594"/>
      <c r="DQ30" s="594"/>
      <c r="DR30" s="594"/>
      <c r="DS30" s="594"/>
      <c r="DT30" s="594"/>
      <c r="DU30" s="594"/>
      <c r="DV30" s="595"/>
      <c r="DW30" s="598">
        <v>14</v>
      </c>
      <c r="DX30" s="623"/>
      <c r="DY30" s="623"/>
      <c r="DZ30" s="623"/>
      <c r="EA30" s="623"/>
      <c r="EB30" s="623"/>
      <c r="EC30" s="624"/>
    </row>
    <row r="31" spans="2:133" ht="11.25" customHeight="1" x14ac:dyDescent="0.15">
      <c r="B31" s="590" t="s">
        <v>294</v>
      </c>
      <c r="C31" s="591"/>
      <c r="D31" s="591"/>
      <c r="E31" s="591"/>
      <c r="F31" s="591"/>
      <c r="G31" s="591"/>
      <c r="H31" s="591"/>
      <c r="I31" s="591"/>
      <c r="J31" s="591"/>
      <c r="K31" s="591"/>
      <c r="L31" s="591"/>
      <c r="M31" s="591"/>
      <c r="N31" s="591"/>
      <c r="O31" s="591"/>
      <c r="P31" s="591"/>
      <c r="Q31" s="592"/>
      <c r="R31" s="593">
        <v>161501</v>
      </c>
      <c r="S31" s="594"/>
      <c r="T31" s="594"/>
      <c r="U31" s="594"/>
      <c r="V31" s="594"/>
      <c r="W31" s="594"/>
      <c r="X31" s="594"/>
      <c r="Y31" s="595"/>
      <c r="Z31" s="596">
        <v>2.7</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98.5</v>
      </c>
      <c r="BH31" s="625"/>
      <c r="BI31" s="625"/>
      <c r="BJ31" s="625"/>
      <c r="BK31" s="625"/>
      <c r="BL31" s="625"/>
      <c r="BM31" s="599">
        <v>94.3</v>
      </c>
      <c r="BN31" s="649"/>
      <c r="BO31" s="649"/>
      <c r="BP31" s="649"/>
      <c r="BQ31" s="650"/>
      <c r="BR31" s="648">
        <v>98.6</v>
      </c>
      <c r="BS31" s="625"/>
      <c r="BT31" s="625"/>
      <c r="BU31" s="625"/>
      <c r="BV31" s="625"/>
      <c r="BW31" s="625"/>
      <c r="BX31" s="599">
        <v>93.8</v>
      </c>
      <c r="BY31" s="649"/>
      <c r="BZ31" s="649"/>
      <c r="CA31" s="649"/>
      <c r="CB31" s="650"/>
      <c r="CD31" s="656"/>
      <c r="CE31" s="657"/>
      <c r="CF31" s="607" t="s">
        <v>297</v>
      </c>
      <c r="CG31" s="608"/>
      <c r="CH31" s="608"/>
      <c r="CI31" s="608"/>
      <c r="CJ31" s="608"/>
      <c r="CK31" s="608"/>
      <c r="CL31" s="608"/>
      <c r="CM31" s="608"/>
      <c r="CN31" s="608"/>
      <c r="CO31" s="608"/>
      <c r="CP31" s="608"/>
      <c r="CQ31" s="609"/>
      <c r="CR31" s="593">
        <v>81199</v>
      </c>
      <c r="CS31" s="625"/>
      <c r="CT31" s="625"/>
      <c r="CU31" s="625"/>
      <c r="CV31" s="625"/>
      <c r="CW31" s="625"/>
      <c r="CX31" s="625"/>
      <c r="CY31" s="626"/>
      <c r="CZ31" s="627">
        <v>1.4</v>
      </c>
      <c r="DA31" s="628"/>
      <c r="DB31" s="628"/>
      <c r="DC31" s="629"/>
      <c r="DD31" s="602">
        <v>81199</v>
      </c>
      <c r="DE31" s="625"/>
      <c r="DF31" s="625"/>
      <c r="DG31" s="625"/>
      <c r="DH31" s="625"/>
      <c r="DI31" s="625"/>
      <c r="DJ31" s="625"/>
      <c r="DK31" s="626"/>
      <c r="DL31" s="602">
        <v>81199</v>
      </c>
      <c r="DM31" s="625"/>
      <c r="DN31" s="625"/>
      <c r="DO31" s="625"/>
      <c r="DP31" s="625"/>
      <c r="DQ31" s="625"/>
      <c r="DR31" s="625"/>
      <c r="DS31" s="625"/>
      <c r="DT31" s="625"/>
      <c r="DU31" s="625"/>
      <c r="DV31" s="626"/>
      <c r="DW31" s="598">
        <v>2.1</v>
      </c>
      <c r="DX31" s="623"/>
      <c r="DY31" s="623"/>
      <c r="DZ31" s="623"/>
      <c r="EA31" s="623"/>
      <c r="EB31" s="623"/>
      <c r="EC31" s="624"/>
    </row>
    <row r="32" spans="2:133" ht="11.25" customHeight="1" x14ac:dyDescent="0.15">
      <c r="B32" s="590" t="s">
        <v>298</v>
      </c>
      <c r="C32" s="591"/>
      <c r="D32" s="591"/>
      <c r="E32" s="591"/>
      <c r="F32" s="591"/>
      <c r="G32" s="591"/>
      <c r="H32" s="591"/>
      <c r="I32" s="591"/>
      <c r="J32" s="591"/>
      <c r="K32" s="591"/>
      <c r="L32" s="591"/>
      <c r="M32" s="591"/>
      <c r="N32" s="591"/>
      <c r="O32" s="591"/>
      <c r="P32" s="591"/>
      <c r="Q32" s="592"/>
      <c r="R32" s="593">
        <v>76787</v>
      </c>
      <c r="S32" s="594"/>
      <c r="T32" s="594"/>
      <c r="U32" s="594"/>
      <c r="V32" s="594"/>
      <c r="W32" s="594"/>
      <c r="X32" s="594"/>
      <c r="Y32" s="595"/>
      <c r="Z32" s="596">
        <v>1.3</v>
      </c>
      <c r="AA32" s="596"/>
      <c r="AB32" s="596"/>
      <c r="AC32" s="596"/>
      <c r="AD32" s="597">
        <v>23203</v>
      </c>
      <c r="AE32" s="597"/>
      <c r="AF32" s="597"/>
      <c r="AG32" s="597"/>
      <c r="AH32" s="597"/>
      <c r="AI32" s="597"/>
      <c r="AJ32" s="597"/>
      <c r="AK32" s="597"/>
      <c r="AL32" s="598">
        <v>0.6</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93.7</v>
      </c>
      <c r="BH32" s="661"/>
      <c r="BI32" s="661"/>
      <c r="BJ32" s="661"/>
      <c r="BK32" s="661"/>
      <c r="BL32" s="661"/>
      <c r="BM32" s="662">
        <v>74.7</v>
      </c>
      <c r="BN32" s="661"/>
      <c r="BO32" s="661"/>
      <c r="BP32" s="661"/>
      <c r="BQ32" s="663"/>
      <c r="BR32" s="660">
        <v>93.3</v>
      </c>
      <c r="BS32" s="661"/>
      <c r="BT32" s="661"/>
      <c r="BU32" s="661"/>
      <c r="BV32" s="661"/>
      <c r="BW32" s="661"/>
      <c r="BX32" s="662">
        <v>72.8</v>
      </c>
      <c r="BY32" s="661"/>
      <c r="BZ32" s="661"/>
      <c r="CA32" s="661"/>
      <c r="CB32" s="663"/>
      <c r="CD32" s="658"/>
      <c r="CE32" s="659"/>
      <c r="CF32" s="607" t="s">
        <v>300</v>
      </c>
      <c r="CG32" s="608"/>
      <c r="CH32" s="608"/>
      <c r="CI32" s="608"/>
      <c r="CJ32" s="608"/>
      <c r="CK32" s="608"/>
      <c r="CL32" s="608"/>
      <c r="CM32" s="608"/>
      <c r="CN32" s="608"/>
      <c r="CO32" s="608"/>
      <c r="CP32" s="608"/>
      <c r="CQ32" s="609"/>
      <c r="CR32" s="593">
        <v>100</v>
      </c>
      <c r="CS32" s="594"/>
      <c r="CT32" s="594"/>
      <c r="CU32" s="594"/>
      <c r="CV32" s="594"/>
      <c r="CW32" s="594"/>
      <c r="CX32" s="594"/>
      <c r="CY32" s="595"/>
      <c r="CZ32" s="627">
        <v>0</v>
      </c>
      <c r="DA32" s="628"/>
      <c r="DB32" s="628"/>
      <c r="DC32" s="629"/>
      <c r="DD32" s="602">
        <v>100</v>
      </c>
      <c r="DE32" s="594"/>
      <c r="DF32" s="594"/>
      <c r="DG32" s="594"/>
      <c r="DH32" s="594"/>
      <c r="DI32" s="594"/>
      <c r="DJ32" s="594"/>
      <c r="DK32" s="595"/>
      <c r="DL32" s="602">
        <v>100</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301</v>
      </c>
      <c r="C33" s="591"/>
      <c r="D33" s="591"/>
      <c r="E33" s="591"/>
      <c r="F33" s="591"/>
      <c r="G33" s="591"/>
      <c r="H33" s="591"/>
      <c r="I33" s="591"/>
      <c r="J33" s="591"/>
      <c r="K33" s="591"/>
      <c r="L33" s="591"/>
      <c r="M33" s="591"/>
      <c r="N33" s="591"/>
      <c r="O33" s="591"/>
      <c r="P33" s="591"/>
      <c r="Q33" s="592"/>
      <c r="R33" s="593">
        <v>673700</v>
      </c>
      <c r="S33" s="594"/>
      <c r="T33" s="594"/>
      <c r="U33" s="594"/>
      <c r="V33" s="594"/>
      <c r="W33" s="594"/>
      <c r="X33" s="594"/>
      <c r="Y33" s="595"/>
      <c r="Z33" s="596">
        <v>11.1</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2355030</v>
      </c>
      <c r="CS33" s="625"/>
      <c r="CT33" s="625"/>
      <c r="CU33" s="625"/>
      <c r="CV33" s="625"/>
      <c r="CW33" s="625"/>
      <c r="CX33" s="625"/>
      <c r="CY33" s="626"/>
      <c r="CZ33" s="627">
        <v>39.700000000000003</v>
      </c>
      <c r="DA33" s="628"/>
      <c r="DB33" s="628"/>
      <c r="DC33" s="629"/>
      <c r="DD33" s="602">
        <v>2031687</v>
      </c>
      <c r="DE33" s="625"/>
      <c r="DF33" s="625"/>
      <c r="DG33" s="625"/>
      <c r="DH33" s="625"/>
      <c r="DI33" s="625"/>
      <c r="DJ33" s="625"/>
      <c r="DK33" s="626"/>
      <c r="DL33" s="602">
        <v>1590750</v>
      </c>
      <c r="DM33" s="625"/>
      <c r="DN33" s="625"/>
      <c r="DO33" s="625"/>
      <c r="DP33" s="625"/>
      <c r="DQ33" s="625"/>
      <c r="DR33" s="625"/>
      <c r="DS33" s="625"/>
      <c r="DT33" s="625"/>
      <c r="DU33" s="625"/>
      <c r="DV33" s="626"/>
      <c r="DW33" s="598">
        <v>40.4</v>
      </c>
      <c r="DX33" s="623"/>
      <c r="DY33" s="623"/>
      <c r="DZ33" s="623"/>
      <c r="EA33" s="623"/>
      <c r="EB33" s="623"/>
      <c r="EC33" s="624"/>
    </row>
    <row r="34" spans="2:133" ht="11.25" customHeight="1" x14ac:dyDescent="0.15">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930246</v>
      </c>
      <c r="CS34" s="594"/>
      <c r="CT34" s="594"/>
      <c r="CU34" s="594"/>
      <c r="CV34" s="594"/>
      <c r="CW34" s="594"/>
      <c r="CX34" s="594"/>
      <c r="CY34" s="595"/>
      <c r="CZ34" s="627">
        <v>15.7</v>
      </c>
      <c r="DA34" s="628"/>
      <c r="DB34" s="628"/>
      <c r="DC34" s="629"/>
      <c r="DD34" s="602">
        <v>746933</v>
      </c>
      <c r="DE34" s="594"/>
      <c r="DF34" s="594"/>
      <c r="DG34" s="594"/>
      <c r="DH34" s="594"/>
      <c r="DI34" s="594"/>
      <c r="DJ34" s="594"/>
      <c r="DK34" s="595"/>
      <c r="DL34" s="602">
        <v>634314</v>
      </c>
      <c r="DM34" s="594"/>
      <c r="DN34" s="594"/>
      <c r="DO34" s="594"/>
      <c r="DP34" s="594"/>
      <c r="DQ34" s="594"/>
      <c r="DR34" s="594"/>
      <c r="DS34" s="594"/>
      <c r="DT34" s="594"/>
      <c r="DU34" s="594"/>
      <c r="DV34" s="595"/>
      <c r="DW34" s="598">
        <v>16.100000000000001</v>
      </c>
      <c r="DX34" s="623"/>
      <c r="DY34" s="623"/>
      <c r="DZ34" s="623"/>
      <c r="EA34" s="623"/>
      <c r="EB34" s="623"/>
      <c r="EC34" s="624"/>
    </row>
    <row r="35" spans="2:133" ht="11.25" customHeight="1" x14ac:dyDescent="0.15">
      <c r="B35" s="590" t="s">
        <v>307</v>
      </c>
      <c r="C35" s="591"/>
      <c r="D35" s="591"/>
      <c r="E35" s="591"/>
      <c r="F35" s="591"/>
      <c r="G35" s="591"/>
      <c r="H35" s="591"/>
      <c r="I35" s="591"/>
      <c r="J35" s="591"/>
      <c r="K35" s="591"/>
      <c r="L35" s="591"/>
      <c r="M35" s="591"/>
      <c r="N35" s="591"/>
      <c r="O35" s="591"/>
      <c r="P35" s="591"/>
      <c r="Q35" s="592"/>
      <c r="R35" s="593">
        <v>280000</v>
      </c>
      <c r="S35" s="594"/>
      <c r="T35" s="594"/>
      <c r="U35" s="594"/>
      <c r="V35" s="594"/>
      <c r="W35" s="594"/>
      <c r="X35" s="594"/>
      <c r="Y35" s="595"/>
      <c r="Z35" s="596">
        <v>4.5999999999999996</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763019</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216270</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15040</v>
      </c>
      <c r="CS35" s="625"/>
      <c r="CT35" s="625"/>
      <c r="CU35" s="625"/>
      <c r="CV35" s="625"/>
      <c r="CW35" s="625"/>
      <c r="CX35" s="625"/>
      <c r="CY35" s="626"/>
      <c r="CZ35" s="627">
        <v>0.3</v>
      </c>
      <c r="DA35" s="628"/>
      <c r="DB35" s="628"/>
      <c r="DC35" s="629"/>
      <c r="DD35" s="602">
        <v>14815</v>
      </c>
      <c r="DE35" s="625"/>
      <c r="DF35" s="625"/>
      <c r="DG35" s="625"/>
      <c r="DH35" s="625"/>
      <c r="DI35" s="625"/>
      <c r="DJ35" s="625"/>
      <c r="DK35" s="626"/>
      <c r="DL35" s="602">
        <v>14815</v>
      </c>
      <c r="DM35" s="625"/>
      <c r="DN35" s="625"/>
      <c r="DO35" s="625"/>
      <c r="DP35" s="625"/>
      <c r="DQ35" s="625"/>
      <c r="DR35" s="625"/>
      <c r="DS35" s="625"/>
      <c r="DT35" s="625"/>
      <c r="DU35" s="625"/>
      <c r="DV35" s="626"/>
      <c r="DW35" s="598">
        <v>0.4</v>
      </c>
      <c r="DX35" s="623"/>
      <c r="DY35" s="623"/>
      <c r="DZ35" s="623"/>
      <c r="EA35" s="623"/>
      <c r="EB35" s="623"/>
      <c r="EC35" s="624"/>
    </row>
    <row r="36" spans="2:133" ht="11.25" customHeight="1" x14ac:dyDescent="0.15">
      <c r="B36" s="636" t="s">
        <v>311</v>
      </c>
      <c r="C36" s="637"/>
      <c r="D36" s="637"/>
      <c r="E36" s="637"/>
      <c r="F36" s="637"/>
      <c r="G36" s="637"/>
      <c r="H36" s="637"/>
      <c r="I36" s="637"/>
      <c r="J36" s="637"/>
      <c r="K36" s="637"/>
      <c r="L36" s="637"/>
      <c r="M36" s="637"/>
      <c r="N36" s="637"/>
      <c r="O36" s="637"/>
      <c r="P36" s="637"/>
      <c r="Q36" s="638"/>
      <c r="R36" s="665">
        <v>6089478</v>
      </c>
      <c r="S36" s="666"/>
      <c r="T36" s="666"/>
      <c r="U36" s="666"/>
      <c r="V36" s="666"/>
      <c r="W36" s="666"/>
      <c r="X36" s="666"/>
      <c r="Y36" s="667"/>
      <c r="Z36" s="668">
        <v>100</v>
      </c>
      <c r="AA36" s="668"/>
      <c r="AB36" s="668"/>
      <c r="AC36" s="668"/>
      <c r="AD36" s="669">
        <v>3653175</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182434</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100589</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662543</v>
      </c>
      <c r="CS36" s="594"/>
      <c r="CT36" s="594"/>
      <c r="CU36" s="594"/>
      <c r="CV36" s="594"/>
      <c r="CW36" s="594"/>
      <c r="CX36" s="594"/>
      <c r="CY36" s="595"/>
      <c r="CZ36" s="627">
        <v>11.2</v>
      </c>
      <c r="DA36" s="628"/>
      <c r="DB36" s="628"/>
      <c r="DC36" s="629"/>
      <c r="DD36" s="602">
        <v>617167</v>
      </c>
      <c r="DE36" s="594"/>
      <c r="DF36" s="594"/>
      <c r="DG36" s="594"/>
      <c r="DH36" s="594"/>
      <c r="DI36" s="594"/>
      <c r="DJ36" s="594"/>
      <c r="DK36" s="595"/>
      <c r="DL36" s="602">
        <v>377544</v>
      </c>
      <c r="DM36" s="594"/>
      <c r="DN36" s="594"/>
      <c r="DO36" s="594"/>
      <c r="DP36" s="594"/>
      <c r="DQ36" s="594"/>
      <c r="DR36" s="594"/>
      <c r="DS36" s="594"/>
      <c r="DT36" s="594"/>
      <c r="DU36" s="594"/>
      <c r="DV36" s="595"/>
      <c r="DW36" s="598">
        <v>9.6</v>
      </c>
      <c r="DX36" s="623"/>
      <c r="DY36" s="623"/>
      <c r="DZ36" s="623"/>
      <c r="EA36" s="623"/>
      <c r="EB36" s="623"/>
      <c r="EC36" s="624"/>
    </row>
    <row r="37" spans="2:133" ht="11.25" customHeight="1" x14ac:dyDescent="0.15">
      <c r="AQ37" s="672" t="s">
        <v>315</v>
      </c>
      <c r="AR37" s="673"/>
      <c r="AS37" s="673"/>
      <c r="AT37" s="673"/>
      <c r="AU37" s="673"/>
      <c r="AV37" s="673"/>
      <c r="AW37" s="673"/>
      <c r="AX37" s="673"/>
      <c r="AY37" s="674"/>
      <c r="AZ37" s="593">
        <v>20370</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2433</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171351</v>
      </c>
      <c r="CS37" s="625"/>
      <c r="CT37" s="625"/>
      <c r="CU37" s="625"/>
      <c r="CV37" s="625"/>
      <c r="CW37" s="625"/>
      <c r="CX37" s="625"/>
      <c r="CY37" s="626"/>
      <c r="CZ37" s="627">
        <v>2.9</v>
      </c>
      <c r="DA37" s="628"/>
      <c r="DB37" s="628"/>
      <c r="DC37" s="629"/>
      <c r="DD37" s="602">
        <v>171351</v>
      </c>
      <c r="DE37" s="625"/>
      <c r="DF37" s="625"/>
      <c r="DG37" s="625"/>
      <c r="DH37" s="625"/>
      <c r="DI37" s="625"/>
      <c r="DJ37" s="625"/>
      <c r="DK37" s="626"/>
      <c r="DL37" s="602">
        <v>163759</v>
      </c>
      <c r="DM37" s="625"/>
      <c r="DN37" s="625"/>
      <c r="DO37" s="625"/>
      <c r="DP37" s="625"/>
      <c r="DQ37" s="625"/>
      <c r="DR37" s="625"/>
      <c r="DS37" s="625"/>
      <c r="DT37" s="625"/>
      <c r="DU37" s="625"/>
      <c r="DV37" s="626"/>
      <c r="DW37" s="598">
        <v>4.2</v>
      </c>
      <c r="DX37" s="623"/>
      <c r="DY37" s="623"/>
      <c r="DZ37" s="623"/>
      <c r="EA37" s="623"/>
      <c r="EB37" s="623"/>
      <c r="EC37" s="624"/>
    </row>
    <row r="38" spans="2:133" ht="11.25" customHeight="1" x14ac:dyDescent="0.15">
      <c r="AQ38" s="672" t="s">
        <v>318</v>
      </c>
      <c r="AR38" s="673"/>
      <c r="AS38" s="673"/>
      <c r="AT38" s="673"/>
      <c r="AU38" s="673"/>
      <c r="AV38" s="673"/>
      <c r="AW38" s="673"/>
      <c r="AX38" s="673"/>
      <c r="AY38" s="674"/>
      <c r="AZ38" s="593">
        <v>7003</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4448</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742649</v>
      </c>
      <c r="CS38" s="594"/>
      <c r="CT38" s="594"/>
      <c r="CU38" s="594"/>
      <c r="CV38" s="594"/>
      <c r="CW38" s="594"/>
      <c r="CX38" s="594"/>
      <c r="CY38" s="595"/>
      <c r="CZ38" s="627">
        <v>12.5</v>
      </c>
      <c r="DA38" s="628"/>
      <c r="DB38" s="628"/>
      <c r="DC38" s="629"/>
      <c r="DD38" s="602">
        <v>652136</v>
      </c>
      <c r="DE38" s="594"/>
      <c r="DF38" s="594"/>
      <c r="DG38" s="594"/>
      <c r="DH38" s="594"/>
      <c r="DI38" s="594"/>
      <c r="DJ38" s="594"/>
      <c r="DK38" s="595"/>
      <c r="DL38" s="602">
        <v>564077</v>
      </c>
      <c r="DM38" s="594"/>
      <c r="DN38" s="594"/>
      <c r="DO38" s="594"/>
      <c r="DP38" s="594"/>
      <c r="DQ38" s="594"/>
      <c r="DR38" s="594"/>
      <c r="DS38" s="594"/>
      <c r="DT38" s="594"/>
      <c r="DU38" s="594"/>
      <c r="DV38" s="595"/>
      <c r="DW38" s="598">
        <v>14.3</v>
      </c>
      <c r="DX38" s="623"/>
      <c r="DY38" s="623"/>
      <c r="DZ38" s="623"/>
      <c r="EA38" s="623"/>
      <c r="EB38" s="623"/>
      <c r="EC38" s="624"/>
    </row>
    <row r="39" spans="2:133" ht="11.25" customHeight="1" x14ac:dyDescent="0.15">
      <c r="AQ39" s="672" t="s">
        <v>321</v>
      </c>
      <c r="AR39" s="673"/>
      <c r="AS39" s="673"/>
      <c r="AT39" s="673"/>
      <c r="AU39" s="673"/>
      <c r="AV39" s="673"/>
      <c r="AW39" s="673"/>
      <c r="AX39" s="673"/>
      <c r="AY39" s="674"/>
      <c r="AZ39" s="593" t="s">
        <v>322</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100</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4552</v>
      </c>
      <c r="CS39" s="625"/>
      <c r="CT39" s="625"/>
      <c r="CU39" s="625"/>
      <c r="CV39" s="625"/>
      <c r="CW39" s="625"/>
      <c r="CX39" s="625"/>
      <c r="CY39" s="626"/>
      <c r="CZ39" s="627">
        <v>0.1</v>
      </c>
      <c r="DA39" s="628"/>
      <c r="DB39" s="628"/>
      <c r="DC39" s="629"/>
      <c r="DD39" s="602">
        <v>636</v>
      </c>
      <c r="DE39" s="625"/>
      <c r="DF39" s="625"/>
      <c r="DG39" s="625"/>
      <c r="DH39" s="625"/>
      <c r="DI39" s="625"/>
      <c r="DJ39" s="625"/>
      <c r="DK39" s="626"/>
      <c r="DL39" s="602" t="s">
        <v>322</v>
      </c>
      <c r="DM39" s="625"/>
      <c r="DN39" s="625"/>
      <c r="DO39" s="625"/>
      <c r="DP39" s="625"/>
      <c r="DQ39" s="625"/>
      <c r="DR39" s="625"/>
      <c r="DS39" s="625"/>
      <c r="DT39" s="625"/>
      <c r="DU39" s="625"/>
      <c r="DV39" s="626"/>
      <c r="DW39" s="598" t="s">
        <v>322</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147692</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81</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t="s">
        <v>322</v>
      </c>
      <c r="CS40" s="594"/>
      <c r="CT40" s="594"/>
      <c r="CU40" s="594"/>
      <c r="CV40" s="594"/>
      <c r="CW40" s="594"/>
      <c r="CX40" s="594"/>
      <c r="CY40" s="595"/>
      <c r="CZ40" s="627" t="s">
        <v>322</v>
      </c>
      <c r="DA40" s="628"/>
      <c r="DB40" s="628"/>
      <c r="DC40" s="629"/>
      <c r="DD40" s="602" t="s">
        <v>322</v>
      </c>
      <c r="DE40" s="594"/>
      <c r="DF40" s="594"/>
      <c r="DG40" s="594"/>
      <c r="DH40" s="594"/>
      <c r="DI40" s="594"/>
      <c r="DJ40" s="594"/>
      <c r="DK40" s="595"/>
      <c r="DL40" s="602" t="s">
        <v>322</v>
      </c>
      <c r="DM40" s="594"/>
      <c r="DN40" s="594"/>
      <c r="DO40" s="594"/>
      <c r="DP40" s="594"/>
      <c r="DQ40" s="594"/>
      <c r="DR40" s="594"/>
      <c r="DS40" s="594"/>
      <c r="DT40" s="594"/>
      <c r="DU40" s="594"/>
      <c r="DV40" s="595"/>
      <c r="DW40" s="598" t="s">
        <v>322</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405520</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274</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208</v>
      </c>
      <c r="CS41" s="625"/>
      <c r="CT41" s="625"/>
      <c r="CU41" s="625"/>
      <c r="CV41" s="625"/>
      <c r="CW41" s="625"/>
      <c r="CX41" s="625"/>
      <c r="CY41" s="626"/>
      <c r="CZ41" s="627" t="s">
        <v>208</v>
      </c>
      <c r="DA41" s="628"/>
      <c r="DB41" s="628"/>
      <c r="DC41" s="629"/>
      <c r="DD41" s="602" t="s">
        <v>208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948414</v>
      </c>
      <c r="CS42" s="594"/>
      <c r="CT42" s="594"/>
      <c r="CU42" s="594"/>
      <c r="CV42" s="594"/>
      <c r="CW42" s="594"/>
      <c r="CX42" s="594"/>
      <c r="CY42" s="595"/>
      <c r="CZ42" s="627">
        <v>16</v>
      </c>
      <c r="DA42" s="676"/>
      <c r="DB42" s="676"/>
      <c r="DC42" s="677"/>
      <c r="DD42" s="602">
        <v>210231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34032</v>
      </c>
      <c r="CS43" s="625"/>
      <c r="CT43" s="625"/>
      <c r="CU43" s="625"/>
      <c r="CV43" s="625"/>
      <c r="CW43" s="625"/>
      <c r="CX43" s="625"/>
      <c r="CY43" s="626"/>
      <c r="CZ43" s="627">
        <v>0.6</v>
      </c>
      <c r="DA43" s="628"/>
      <c r="DB43" s="628"/>
      <c r="DC43" s="629"/>
      <c r="DD43" s="602">
        <v>34032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336</v>
      </c>
      <c r="CD44" s="699" t="s">
        <v>288</v>
      </c>
      <c r="CE44" s="700"/>
      <c r="CF44" s="590" t="s">
        <v>337</v>
      </c>
      <c r="CG44" s="591"/>
      <c r="CH44" s="591"/>
      <c r="CI44" s="591"/>
      <c r="CJ44" s="591"/>
      <c r="CK44" s="591"/>
      <c r="CL44" s="591"/>
      <c r="CM44" s="591"/>
      <c r="CN44" s="591"/>
      <c r="CO44" s="591"/>
      <c r="CP44" s="591"/>
      <c r="CQ44" s="592"/>
      <c r="CR44" s="593">
        <v>945893</v>
      </c>
      <c r="CS44" s="594"/>
      <c r="CT44" s="594"/>
      <c r="CU44" s="594"/>
      <c r="CV44" s="594"/>
      <c r="CW44" s="594"/>
      <c r="CX44" s="594"/>
      <c r="CY44" s="595"/>
      <c r="CZ44" s="627">
        <v>15.9</v>
      </c>
      <c r="DA44" s="676"/>
      <c r="DB44" s="676"/>
      <c r="DC44" s="677"/>
      <c r="DD44" s="602">
        <v>209740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338</v>
      </c>
      <c r="CG45" s="591"/>
      <c r="CH45" s="591"/>
      <c r="CI45" s="591"/>
      <c r="CJ45" s="591"/>
      <c r="CK45" s="591"/>
      <c r="CL45" s="591"/>
      <c r="CM45" s="591"/>
      <c r="CN45" s="591"/>
      <c r="CO45" s="591"/>
      <c r="CP45" s="591"/>
      <c r="CQ45" s="592"/>
      <c r="CR45" s="593">
        <v>483607</v>
      </c>
      <c r="CS45" s="625"/>
      <c r="CT45" s="625"/>
      <c r="CU45" s="625"/>
      <c r="CV45" s="625"/>
      <c r="CW45" s="625"/>
      <c r="CX45" s="625"/>
      <c r="CY45" s="626"/>
      <c r="CZ45" s="627">
        <v>8.1</v>
      </c>
      <c r="DA45" s="628"/>
      <c r="DB45" s="628"/>
      <c r="DC45" s="629"/>
      <c r="DD45" s="602">
        <v>4470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339</v>
      </c>
      <c r="CG46" s="591"/>
      <c r="CH46" s="591"/>
      <c r="CI46" s="591"/>
      <c r="CJ46" s="591"/>
      <c r="CK46" s="591"/>
      <c r="CL46" s="591"/>
      <c r="CM46" s="591"/>
      <c r="CN46" s="591"/>
      <c r="CO46" s="591"/>
      <c r="CP46" s="591"/>
      <c r="CQ46" s="592"/>
      <c r="CR46" s="593">
        <v>443211</v>
      </c>
      <c r="CS46" s="594"/>
      <c r="CT46" s="594"/>
      <c r="CU46" s="594"/>
      <c r="CV46" s="594"/>
      <c r="CW46" s="594"/>
      <c r="CX46" s="594"/>
      <c r="CY46" s="595"/>
      <c r="CZ46" s="627">
        <v>7.5</v>
      </c>
      <c r="DA46" s="676"/>
      <c r="DB46" s="676"/>
      <c r="DC46" s="677"/>
      <c r="DD46" s="602">
        <v>203545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340</v>
      </c>
      <c r="CG47" s="591"/>
      <c r="CH47" s="591"/>
      <c r="CI47" s="591"/>
      <c r="CJ47" s="591"/>
      <c r="CK47" s="591"/>
      <c r="CL47" s="591"/>
      <c r="CM47" s="591"/>
      <c r="CN47" s="591"/>
      <c r="CO47" s="591"/>
      <c r="CP47" s="591"/>
      <c r="CQ47" s="592"/>
      <c r="CR47" s="593">
        <v>2521</v>
      </c>
      <c r="CS47" s="625"/>
      <c r="CT47" s="625"/>
      <c r="CU47" s="625"/>
      <c r="CV47" s="625"/>
      <c r="CW47" s="625"/>
      <c r="CX47" s="625"/>
      <c r="CY47" s="626"/>
      <c r="CZ47" s="627">
        <v>0</v>
      </c>
      <c r="DA47" s="628"/>
      <c r="DB47" s="628"/>
      <c r="DC47" s="629"/>
      <c r="DD47" s="602">
        <v>491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341</v>
      </c>
      <c r="CG48" s="591"/>
      <c r="CH48" s="591"/>
      <c r="CI48" s="591"/>
      <c r="CJ48" s="591"/>
      <c r="CK48" s="591"/>
      <c r="CL48" s="591"/>
      <c r="CM48" s="591"/>
      <c r="CN48" s="591"/>
      <c r="CO48" s="591"/>
      <c r="CP48" s="591"/>
      <c r="CQ48" s="592"/>
      <c r="CR48" s="593" t="s">
        <v>322</v>
      </c>
      <c r="CS48" s="594"/>
      <c r="CT48" s="594"/>
      <c r="CU48" s="594"/>
      <c r="CV48" s="594"/>
      <c r="CW48" s="594"/>
      <c r="CX48" s="594"/>
      <c r="CY48" s="595"/>
      <c r="CZ48" s="627" t="s">
        <v>322</v>
      </c>
      <c r="DA48" s="676"/>
      <c r="DB48" s="676"/>
      <c r="DC48" s="677"/>
      <c r="DD48" s="602" t="s">
        <v>322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342</v>
      </c>
      <c r="CE49" s="637"/>
      <c r="CF49" s="637"/>
      <c r="CG49" s="637"/>
      <c r="CH49" s="637"/>
      <c r="CI49" s="637"/>
      <c r="CJ49" s="637"/>
      <c r="CK49" s="637"/>
      <c r="CL49" s="637"/>
      <c r="CM49" s="637"/>
      <c r="CN49" s="637"/>
      <c r="CO49" s="637"/>
      <c r="CP49" s="637"/>
      <c r="CQ49" s="638"/>
      <c r="CR49" s="665">
        <v>5939469</v>
      </c>
      <c r="CS49" s="661"/>
      <c r="CT49" s="661"/>
      <c r="CU49" s="661"/>
      <c r="CV49" s="661"/>
      <c r="CW49" s="661"/>
      <c r="CX49" s="661"/>
      <c r="CY49" s="688"/>
      <c r="CZ49" s="689">
        <v>100</v>
      </c>
      <c r="DA49" s="690"/>
      <c r="DB49" s="690"/>
      <c r="DC49" s="691"/>
      <c r="DD49" s="692">
        <v>4343642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9" zoomScale="75" zoomScaleNormal="75" zoomScaleSheetLayoutView="70" workbookViewId="0">
      <selection activeCell="AU33" sqref="AU33:AY33"/>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365</v>
      </c>
      <c r="C7" s="720"/>
      <c r="D7" s="720"/>
      <c r="E7" s="720"/>
      <c r="F7" s="720"/>
      <c r="G7" s="720"/>
      <c r="H7" s="720"/>
      <c r="I7" s="720"/>
      <c r="J7" s="720"/>
      <c r="K7" s="720"/>
      <c r="L7" s="720"/>
      <c r="M7" s="720"/>
      <c r="N7" s="720"/>
      <c r="O7" s="720"/>
      <c r="P7" s="721"/>
      <c r="Q7" s="722">
        <v>6088</v>
      </c>
      <c r="R7" s="723"/>
      <c r="S7" s="723"/>
      <c r="T7" s="723"/>
      <c r="U7" s="723"/>
      <c r="V7" s="723">
        <v>5938</v>
      </c>
      <c r="W7" s="723"/>
      <c r="X7" s="723"/>
      <c r="Y7" s="723"/>
      <c r="Z7" s="723"/>
      <c r="AA7" s="723">
        <v>150</v>
      </c>
      <c r="AB7" s="723"/>
      <c r="AC7" s="723"/>
      <c r="AD7" s="723"/>
      <c r="AE7" s="724"/>
      <c r="AF7" s="725">
        <v>112</v>
      </c>
      <c r="AG7" s="726"/>
      <c r="AH7" s="726"/>
      <c r="AI7" s="726"/>
      <c r="AJ7" s="727"/>
      <c r="AK7" s="762" t="s">
        <v>534</v>
      </c>
      <c r="AL7" s="763"/>
      <c r="AM7" s="763"/>
      <c r="AN7" s="763"/>
      <c r="AO7" s="763"/>
      <c r="AP7" s="763">
        <v>6273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539</v>
      </c>
      <c r="BT7" s="767"/>
      <c r="BU7" s="767"/>
      <c r="BV7" s="767"/>
      <c r="BW7" s="767"/>
      <c r="BX7" s="767"/>
      <c r="BY7" s="767"/>
      <c r="BZ7" s="767"/>
      <c r="CA7" s="767"/>
      <c r="CB7" s="767"/>
      <c r="CC7" s="767"/>
      <c r="CD7" s="767"/>
      <c r="CE7" s="767"/>
      <c r="CF7" s="767"/>
      <c r="CG7" s="768"/>
      <c r="CH7" s="759">
        <v>0</v>
      </c>
      <c r="CI7" s="760"/>
      <c r="CJ7" s="760"/>
      <c r="CK7" s="760"/>
      <c r="CL7" s="761"/>
      <c r="CM7" s="759">
        <v>43</v>
      </c>
      <c r="CN7" s="760"/>
      <c r="CO7" s="760"/>
      <c r="CP7" s="760"/>
      <c r="CQ7" s="761"/>
      <c r="CR7" s="759">
        <v>10</v>
      </c>
      <c r="CS7" s="760"/>
      <c r="CT7" s="760"/>
      <c r="CU7" s="760"/>
      <c r="CV7" s="761"/>
      <c r="CW7" s="759" t="s">
        <v>540</v>
      </c>
      <c r="CX7" s="760"/>
      <c r="CY7" s="760"/>
      <c r="CZ7" s="760"/>
      <c r="DA7" s="761"/>
      <c r="DB7" s="759">
        <v>50</v>
      </c>
      <c r="DC7" s="760"/>
      <c r="DD7" s="760"/>
      <c r="DE7" s="760"/>
      <c r="DF7" s="761"/>
      <c r="DG7" s="759" t="s">
        <v>540</v>
      </c>
      <c r="DH7" s="760"/>
      <c r="DI7" s="760"/>
      <c r="DJ7" s="760"/>
      <c r="DK7" s="761"/>
      <c r="DL7" s="759" t="s">
        <v>540</v>
      </c>
      <c r="DM7" s="760"/>
      <c r="DN7" s="760"/>
      <c r="DO7" s="760"/>
      <c r="DP7" s="761"/>
      <c r="DQ7" s="759" t="s">
        <v>540</v>
      </c>
      <c r="DR7" s="760"/>
      <c r="DS7" s="760"/>
      <c r="DT7" s="760"/>
      <c r="DU7" s="761"/>
      <c r="DV7" s="740"/>
      <c r="DW7" s="741"/>
      <c r="DX7" s="741"/>
      <c r="DY7" s="741"/>
      <c r="DZ7" s="742"/>
      <c r="EA7" s="205"/>
    </row>
    <row r="8" spans="1:131" s="206" customFormat="1" ht="26.25" customHeight="1" x14ac:dyDescent="0.15">
      <c r="A8" s="212">
        <v>2</v>
      </c>
      <c r="B8" s="743" t="s">
        <v>366</v>
      </c>
      <c r="C8" s="744"/>
      <c r="D8" s="744"/>
      <c r="E8" s="744"/>
      <c r="F8" s="744"/>
      <c r="G8" s="744"/>
      <c r="H8" s="744"/>
      <c r="I8" s="744"/>
      <c r="J8" s="744"/>
      <c r="K8" s="744"/>
      <c r="L8" s="744"/>
      <c r="M8" s="744"/>
      <c r="N8" s="744"/>
      <c r="O8" s="744"/>
      <c r="P8" s="745"/>
      <c r="Q8" s="746">
        <v>1</v>
      </c>
      <c r="R8" s="747"/>
      <c r="S8" s="747"/>
      <c r="T8" s="747"/>
      <c r="U8" s="747"/>
      <c r="V8" s="747">
        <v>1</v>
      </c>
      <c r="W8" s="747"/>
      <c r="X8" s="747"/>
      <c r="Y8" s="747"/>
      <c r="Z8" s="747"/>
      <c r="AA8" s="747" t="s">
        <v>534</v>
      </c>
      <c r="AB8" s="747"/>
      <c r="AC8" s="747"/>
      <c r="AD8" s="747"/>
      <c r="AE8" s="748"/>
      <c r="AF8" s="749" t="s">
        <v>111</v>
      </c>
      <c r="AG8" s="750"/>
      <c r="AH8" s="750"/>
      <c r="AI8" s="750"/>
      <c r="AJ8" s="751"/>
      <c r="AK8" s="752" t="s">
        <v>534</v>
      </c>
      <c r="AL8" s="753"/>
      <c r="AM8" s="753"/>
      <c r="AN8" s="753"/>
      <c r="AO8" s="753"/>
      <c r="AP8" s="753" t="s">
        <v>534</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368</v>
      </c>
      <c r="B23" s="778" t="s">
        <v>369</v>
      </c>
      <c r="C23" s="779"/>
      <c r="D23" s="779"/>
      <c r="E23" s="779"/>
      <c r="F23" s="779"/>
      <c r="G23" s="779"/>
      <c r="H23" s="779"/>
      <c r="I23" s="779"/>
      <c r="J23" s="779"/>
      <c r="K23" s="779"/>
      <c r="L23" s="779"/>
      <c r="M23" s="779"/>
      <c r="N23" s="779"/>
      <c r="O23" s="779"/>
      <c r="P23" s="780"/>
      <c r="Q23" s="781">
        <v>6089</v>
      </c>
      <c r="R23" s="782"/>
      <c r="S23" s="782"/>
      <c r="T23" s="782"/>
      <c r="U23" s="782"/>
      <c r="V23" s="782">
        <v>5939</v>
      </c>
      <c r="W23" s="782"/>
      <c r="X23" s="782"/>
      <c r="Y23" s="782"/>
      <c r="Z23" s="782"/>
      <c r="AA23" s="782">
        <v>150</v>
      </c>
      <c r="AB23" s="782"/>
      <c r="AC23" s="782"/>
      <c r="AD23" s="782"/>
      <c r="AE23" s="783"/>
      <c r="AF23" s="784">
        <v>112</v>
      </c>
      <c r="AG23" s="782"/>
      <c r="AH23" s="782"/>
      <c r="AI23" s="782"/>
      <c r="AJ23" s="785"/>
      <c r="AK23" s="786"/>
      <c r="AL23" s="787"/>
      <c r="AM23" s="787"/>
      <c r="AN23" s="787"/>
      <c r="AO23" s="787"/>
      <c r="AP23" s="782">
        <v>6273</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348</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380</v>
      </c>
      <c r="C28" s="720"/>
      <c r="D28" s="720"/>
      <c r="E28" s="720"/>
      <c r="F28" s="720"/>
      <c r="G28" s="720"/>
      <c r="H28" s="720"/>
      <c r="I28" s="720"/>
      <c r="J28" s="720"/>
      <c r="K28" s="720"/>
      <c r="L28" s="720"/>
      <c r="M28" s="720"/>
      <c r="N28" s="720"/>
      <c r="O28" s="720"/>
      <c r="P28" s="721"/>
      <c r="Q28" s="810">
        <v>2053</v>
      </c>
      <c r="R28" s="811"/>
      <c r="S28" s="811"/>
      <c r="T28" s="811"/>
      <c r="U28" s="811"/>
      <c r="V28" s="811">
        <v>1837</v>
      </c>
      <c r="W28" s="811"/>
      <c r="X28" s="811"/>
      <c r="Y28" s="811"/>
      <c r="Z28" s="811"/>
      <c r="AA28" s="811">
        <v>216</v>
      </c>
      <c r="AB28" s="811"/>
      <c r="AC28" s="811"/>
      <c r="AD28" s="811"/>
      <c r="AE28" s="812"/>
      <c r="AF28" s="813">
        <v>216</v>
      </c>
      <c r="AG28" s="811"/>
      <c r="AH28" s="811"/>
      <c r="AI28" s="811"/>
      <c r="AJ28" s="814"/>
      <c r="AK28" s="815">
        <v>148</v>
      </c>
      <c r="AL28" s="806"/>
      <c r="AM28" s="806"/>
      <c r="AN28" s="806"/>
      <c r="AO28" s="806"/>
      <c r="AP28" s="806" t="s">
        <v>534</v>
      </c>
      <c r="AQ28" s="806"/>
      <c r="AR28" s="806"/>
      <c r="AS28" s="806"/>
      <c r="AT28" s="806"/>
      <c r="AU28" s="806" t="s">
        <v>534</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381</v>
      </c>
      <c r="C29" s="744"/>
      <c r="D29" s="744"/>
      <c r="E29" s="744"/>
      <c r="F29" s="744"/>
      <c r="G29" s="744"/>
      <c r="H29" s="744"/>
      <c r="I29" s="744"/>
      <c r="J29" s="744"/>
      <c r="K29" s="744"/>
      <c r="L29" s="744"/>
      <c r="M29" s="744"/>
      <c r="N29" s="744"/>
      <c r="O29" s="744"/>
      <c r="P29" s="745"/>
      <c r="Q29" s="746">
        <v>229</v>
      </c>
      <c r="R29" s="747"/>
      <c r="S29" s="747"/>
      <c r="T29" s="747"/>
      <c r="U29" s="747"/>
      <c r="V29" s="747">
        <v>228</v>
      </c>
      <c r="W29" s="747"/>
      <c r="X29" s="747"/>
      <c r="Y29" s="747"/>
      <c r="Z29" s="747"/>
      <c r="AA29" s="747">
        <v>1</v>
      </c>
      <c r="AB29" s="747"/>
      <c r="AC29" s="747"/>
      <c r="AD29" s="747"/>
      <c r="AE29" s="748"/>
      <c r="AF29" s="749">
        <v>1</v>
      </c>
      <c r="AG29" s="750"/>
      <c r="AH29" s="750"/>
      <c r="AI29" s="750"/>
      <c r="AJ29" s="751"/>
      <c r="AK29" s="818">
        <v>42</v>
      </c>
      <c r="AL29" s="819"/>
      <c r="AM29" s="819"/>
      <c r="AN29" s="819"/>
      <c r="AO29" s="819"/>
      <c r="AP29" s="819" t="s">
        <v>534</v>
      </c>
      <c r="AQ29" s="819"/>
      <c r="AR29" s="819"/>
      <c r="AS29" s="819"/>
      <c r="AT29" s="819"/>
      <c r="AU29" s="819" t="s">
        <v>534</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382</v>
      </c>
      <c r="C30" s="744"/>
      <c r="D30" s="744"/>
      <c r="E30" s="744"/>
      <c r="F30" s="744"/>
      <c r="G30" s="744"/>
      <c r="H30" s="744"/>
      <c r="I30" s="744"/>
      <c r="J30" s="744"/>
      <c r="K30" s="744"/>
      <c r="L30" s="744"/>
      <c r="M30" s="744"/>
      <c r="N30" s="744"/>
      <c r="O30" s="744"/>
      <c r="P30" s="745"/>
      <c r="Q30" s="746">
        <v>1377</v>
      </c>
      <c r="R30" s="747"/>
      <c r="S30" s="747"/>
      <c r="T30" s="747"/>
      <c r="U30" s="747"/>
      <c r="V30" s="747">
        <v>1369</v>
      </c>
      <c r="W30" s="747"/>
      <c r="X30" s="747"/>
      <c r="Y30" s="747"/>
      <c r="Z30" s="747"/>
      <c r="AA30" s="747">
        <v>8</v>
      </c>
      <c r="AB30" s="747"/>
      <c r="AC30" s="747"/>
      <c r="AD30" s="747"/>
      <c r="AE30" s="748"/>
      <c r="AF30" s="749">
        <v>8</v>
      </c>
      <c r="AG30" s="750"/>
      <c r="AH30" s="750"/>
      <c r="AI30" s="750"/>
      <c r="AJ30" s="751"/>
      <c r="AK30" s="818">
        <v>222</v>
      </c>
      <c r="AL30" s="819"/>
      <c r="AM30" s="819"/>
      <c r="AN30" s="819"/>
      <c r="AO30" s="819"/>
      <c r="AP30" s="819" t="s">
        <v>534</v>
      </c>
      <c r="AQ30" s="819"/>
      <c r="AR30" s="819"/>
      <c r="AS30" s="819"/>
      <c r="AT30" s="819"/>
      <c r="AU30" s="819" t="s">
        <v>534</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383</v>
      </c>
      <c r="C31" s="744"/>
      <c r="D31" s="744"/>
      <c r="E31" s="744"/>
      <c r="F31" s="744"/>
      <c r="G31" s="744"/>
      <c r="H31" s="744"/>
      <c r="I31" s="744"/>
      <c r="J31" s="744"/>
      <c r="K31" s="744"/>
      <c r="L31" s="744"/>
      <c r="M31" s="744"/>
      <c r="N31" s="744"/>
      <c r="O31" s="744"/>
      <c r="P31" s="745"/>
      <c r="Q31" s="746">
        <v>383</v>
      </c>
      <c r="R31" s="747"/>
      <c r="S31" s="747"/>
      <c r="T31" s="747"/>
      <c r="U31" s="747"/>
      <c r="V31" s="747">
        <v>379</v>
      </c>
      <c r="W31" s="747"/>
      <c r="X31" s="747"/>
      <c r="Y31" s="747"/>
      <c r="Z31" s="747"/>
      <c r="AA31" s="747">
        <v>4</v>
      </c>
      <c r="AB31" s="747"/>
      <c r="AC31" s="747"/>
      <c r="AD31" s="747"/>
      <c r="AE31" s="748"/>
      <c r="AF31" s="749">
        <v>1234</v>
      </c>
      <c r="AG31" s="750"/>
      <c r="AH31" s="750"/>
      <c r="AI31" s="750"/>
      <c r="AJ31" s="751"/>
      <c r="AK31" s="818">
        <v>20</v>
      </c>
      <c r="AL31" s="819"/>
      <c r="AM31" s="819"/>
      <c r="AN31" s="819"/>
      <c r="AO31" s="819"/>
      <c r="AP31" s="819">
        <v>452</v>
      </c>
      <c r="AQ31" s="819"/>
      <c r="AR31" s="819"/>
      <c r="AS31" s="819"/>
      <c r="AT31" s="819"/>
      <c r="AU31" s="819">
        <v>231</v>
      </c>
      <c r="AV31" s="819"/>
      <c r="AW31" s="819"/>
      <c r="AX31" s="819"/>
      <c r="AY31" s="819"/>
      <c r="AZ31" s="820" t="s">
        <v>534</v>
      </c>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385</v>
      </c>
      <c r="C32" s="744"/>
      <c r="D32" s="744"/>
      <c r="E32" s="744"/>
      <c r="F32" s="744"/>
      <c r="G32" s="744"/>
      <c r="H32" s="744"/>
      <c r="I32" s="744"/>
      <c r="J32" s="744"/>
      <c r="K32" s="744"/>
      <c r="L32" s="744"/>
      <c r="M32" s="744"/>
      <c r="N32" s="744"/>
      <c r="O32" s="744"/>
      <c r="P32" s="745"/>
      <c r="Q32" s="746">
        <v>605</v>
      </c>
      <c r="R32" s="747"/>
      <c r="S32" s="747"/>
      <c r="T32" s="747"/>
      <c r="U32" s="747"/>
      <c r="V32" s="747">
        <v>605</v>
      </c>
      <c r="W32" s="747"/>
      <c r="X32" s="747"/>
      <c r="Y32" s="747"/>
      <c r="Z32" s="747"/>
      <c r="AA32" s="747" t="s">
        <v>534</v>
      </c>
      <c r="AB32" s="747"/>
      <c r="AC32" s="747"/>
      <c r="AD32" s="747"/>
      <c r="AE32" s="748"/>
      <c r="AF32" s="749" t="s">
        <v>111</v>
      </c>
      <c r="AG32" s="750"/>
      <c r="AH32" s="750"/>
      <c r="AI32" s="750"/>
      <c r="AJ32" s="751"/>
      <c r="AK32" s="818">
        <v>182</v>
      </c>
      <c r="AL32" s="819"/>
      <c r="AM32" s="819"/>
      <c r="AN32" s="819"/>
      <c r="AO32" s="819"/>
      <c r="AP32" s="819">
        <v>3348</v>
      </c>
      <c r="AQ32" s="819"/>
      <c r="AR32" s="819"/>
      <c r="AS32" s="819"/>
      <c r="AT32" s="819"/>
      <c r="AU32" s="819">
        <v>2096</v>
      </c>
      <c r="AV32" s="819"/>
      <c r="AW32" s="819"/>
      <c r="AX32" s="819"/>
      <c r="AY32" s="819"/>
      <c r="AZ32" s="820" t="s">
        <v>534</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387</v>
      </c>
      <c r="C33" s="744"/>
      <c r="D33" s="744"/>
      <c r="E33" s="744"/>
      <c r="F33" s="744"/>
      <c r="G33" s="744"/>
      <c r="H33" s="744"/>
      <c r="I33" s="744"/>
      <c r="J33" s="744"/>
      <c r="K33" s="744"/>
      <c r="L33" s="744"/>
      <c r="M33" s="744"/>
      <c r="N33" s="744"/>
      <c r="O33" s="744"/>
      <c r="P33" s="745"/>
      <c r="Q33" s="746">
        <v>9</v>
      </c>
      <c r="R33" s="747"/>
      <c r="S33" s="747"/>
      <c r="T33" s="747"/>
      <c r="U33" s="747"/>
      <c r="V33" s="747">
        <v>9</v>
      </c>
      <c r="W33" s="747"/>
      <c r="X33" s="747"/>
      <c r="Y33" s="747"/>
      <c r="Z33" s="747"/>
      <c r="AA33" s="747" t="s">
        <v>534</v>
      </c>
      <c r="AB33" s="747"/>
      <c r="AC33" s="747"/>
      <c r="AD33" s="747"/>
      <c r="AE33" s="748"/>
      <c r="AF33" s="749" t="s">
        <v>111</v>
      </c>
      <c r="AG33" s="750"/>
      <c r="AH33" s="750"/>
      <c r="AI33" s="750"/>
      <c r="AJ33" s="751"/>
      <c r="AK33" s="818">
        <v>7</v>
      </c>
      <c r="AL33" s="819"/>
      <c r="AM33" s="819"/>
      <c r="AN33" s="819"/>
      <c r="AO33" s="819"/>
      <c r="AP33" s="819">
        <v>85</v>
      </c>
      <c r="AQ33" s="819"/>
      <c r="AR33" s="819"/>
      <c r="AS33" s="819"/>
      <c r="AT33" s="819"/>
      <c r="AU33" s="819">
        <v>76</v>
      </c>
      <c r="AV33" s="819"/>
      <c r="AW33" s="819"/>
      <c r="AX33" s="819"/>
      <c r="AY33" s="819"/>
      <c r="AZ33" s="820" t="s">
        <v>534</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368</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1459</v>
      </c>
      <c r="AG63" s="830"/>
      <c r="AH63" s="830"/>
      <c r="AI63" s="830"/>
      <c r="AJ63" s="831"/>
      <c r="AK63" s="832"/>
      <c r="AL63" s="827"/>
      <c r="AM63" s="827"/>
      <c r="AN63" s="827"/>
      <c r="AO63" s="827"/>
      <c r="AP63" s="830">
        <v>3885</v>
      </c>
      <c r="AQ63" s="830"/>
      <c r="AR63" s="830"/>
      <c r="AS63" s="830"/>
      <c r="AT63" s="830"/>
      <c r="AU63" s="830">
        <v>2403</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391</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392</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535</v>
      </c>
      <c r="C68" s="858"/>
      <c r="D68" s="858"/>
      <c r="E68" s="858"/>
      <c r="F68" s="858"/>
      <c r="G68" s="858"/>
      <c r="H68" s="858"/>
      <c r="I68" s="858"/>
      <c r="J68" s="858"/>
      <c r="K68" s="858"/>
      <c r="L68" s="858"/>
      <c r="M68" s="858"/>
      <c r="N68" s="858"/>
      <c r="O68" s="858"/>
      <c r="P68" s="859"/>
      <c r="Q68" s="860">
        <v>3118</v>
      </c>
      <c r="R68" s="854"/>
      <c r="S68" s="854"/>
      <c r="T68" s="854"/>
      <c r="U68" s="854"/>
      <c r="V68" s="854">
        <v>2970</v>
      </c>
      <c r="W68" s="854"/>
      <c r="X68" s="854"/>
      <c r="Y68" s="854"/>
      <c r="Z68" s="854"/>
      <c r="AA68" s="854">
        <v>149</v>
      </c>
      <c r="AB68" s="854"/>
      <c r="AC68" s="854"/>
      <c r="AD68" s="854"/>
      <c r="AE68" s="854"/>
      <c r="AF68" s="854">
        <v>149</v>
      </c>
      <c r="AG68" s="854"/>
      <c r="AH68" s="854"/>
      <c r="AI68" s="854"/>
      <c r="AJ68" s="854"/>
      <c r="AK68" s="854">
        <v>5</v>
      </c>
      <c r="AL68" s="854"/>
      <c r="AM68" s="854"/>
      <c r="AN68" s="854"/>
      <c r="AO68" s="854"/>
      <c r="AP68" s="854">
        <v>585</v>
      </c>
      <c r="AQ68" s="854"/>
      <c r="AR68" s="854"/>
      <c r="AS68" s="854"/>
      <c r="AT68" s="854"/>
      <c r="AU68" s="854">
        <v>40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536</v>
      </c>
      <c r="C69" s="862"/>
      <c r="D69" s="862"/>
      <c r="E69" s="862"/>
      <c r="F69" s="862"/>
      <c r="G69" s="862"/>
      <c r="H69" s="862"/>
      <c r="I69" s="862"/>
      <c r="J69" s="862"/>
      <c r="K69" s="862"/>
      <c r="L69" s="862"/>
      <c r="M69" s="862"/>
      <c r="N69" s="862"/>
      <c r="O69" s="862"/>
      <c r="P69" s="863"/>
      <c r="Q69" s="864">
        <v>194</v>
      </c>
      <c r="R69" s="819"/>
      <c r="S69" s="819"/>
      <c r="T69" s="819"/>
      <c r="U69" s="819"/>
      <c r="V69" s="819">
        <v>166</v>
      </c>
      <c r="W69" s="819"/>
      <c r="X69" s="819"/>
      <c r="Y69" s="819"/>
      <c r="Z69" s="819"/>
      <c r="AA69" s="819">
        <v>28</v>
      </c>
      <c r="AB69" s="819"/>
      <c r="AC69" s="819"/>
      <c r="AD69" s="819"/>
      <c r="AE69" s="819"/>
      <c r="AF69" s="819">
        <v>28</v>
      </c>
      <c r="AG69" s="819"/>
      <c r="AH69" s="819"/>
      <c r="AI69" s="819"/>
      <c r="AJ69" s="819"/>
      <c r="AK69" s="819">
        <v>11</v>
      </c>
      <c r="AL69" s="819"/>
      <c r="AM69" s="819"/>
      <c r="AN69" s="819"/>
      <c r="AO69" s="819"/>
      <c r="AP69" s="819" t="s">
        <v>534</v>
      </c>
      <c r="AQ69" s="819"/>
      <c r="AR69" s="819"/>
      <c r="AS69" s="819"/>
      <c r="AT69" s="819"/>
      <c r="AU69" s="819" t="s">
        <v>534</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541</v>
      </c>
      <c r="C70" s="862"/>
      <c r="D70" s="862"/>
      <c r="E70" s="862"/>
      <c r="F70" s="862"/>
      <c r="G70" s="862"/>
      <c r="H70" s="862"/>
      <c r="I70" s="862"/>
      <c r="J70" s="862"/>
      <c r="K70" s="862"/>
      <c r="L70" s="862"/>
      <c r="M70" s="862"/>
      <c r="N70" s="862"/>
      <c r="O70" s="862"/>
      <c r="P70" s="863"/>
      <c r="Q70" s="864">
        <v>998134</v>
      </c>
      <c r="R70" s="819"/>
      <c r="S70" s="819"/>
      <c r="T70" s="819"/>
      <c r="U70" s="819"/>
      <c r="V70" s="819">
        <v>966662</v>
      </c>
      <c r="W70" s="819"/>
      <c r="X70" s="819"/>
      <c r="Y70" s="819"/>
      <c r="Z70" s="819"/>
      <c r="AA70" s="819">
        <v>31472</v>
      </c>
      <c r="AB70" s="819"/>
      <c r="AC70" s="819"/>
      <c r="AD70" s="819"/>
      <c r="AE70" s="819"/>
      <c r="AF70" s="819">
        <v>31472</v>
      </c>
      <c r="AG70" s="819"/>
      <c r="AH70" s="819"/>
      <c r="AI70" s="819"/>
      <c r="AJ70" s="819"/>
      <c r="AK70" s="819">
        <v>5942</v>
      </c>
      <c r="AL70" s="819"/>
      <c r="AM70" s="819"/>
      <c r="AN70" s="819"/>
      <c r="AO70" s="819"/>
      <c r="AP70" s="819" t="s">
        <v>534</v>
      </c>
      <c r="AQ70" s="819"/>
      <c r="AR70" s="819"/>
      <c r="AS70" s="819"/>
      <c r="AT70" s="819"/>
      <c r="AU70" s="819" t="s">
        <v>534</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537</v>
      </c>
      <c r="C71" s="862"/>
      <c r="D71" s="862"/>
      <c r="E71" s="862"/>
      <c r="F71" s="862"/>
      <c r="G71" s="862"/>
      <c r="H71" s="862"/>
      <c r="I71" s="862"/>
      <c r="J71" s="862"/>
      <c r="K71" s="862"/>
      <c r="L71" s="862"/>
      <c r="M71" s="862"/>
      <c r="N71" s="862"/>
      <c r="O71" s="862"/>
      <c r="P71" s="863"/>
      <c r="Q71" s="864">
        <v>43564</v>
      </c>
      <c r="R71" s="819"/>
      <c r="S71" s="819"/>
      <c r="T71" s="819"/>
      <c r="U71" s="819"/>
      <c r="V71" s="819">
        <v>37771</v>
      </c>
      <c r="W71" s="819"/>
      <c r="X71" s="819"/>
      <c r="Y71" s="819"/>
      <c r="Z71" s="819"/>
      <c r="AA71" s="819">
        <v>5792</v>
      </c>
      <c r="AB71" s="819"/>
      <c r="AC71" s="819"/>
      <c r="AD71" s="819"/>
      <c r="AE71" s="819"/>
      <c r="AF71" s="819">
        <v>29201</v>
      </c>
      <c r="AG71" s="819"/>
      <c r="AH71" s="819"/>
      <c r="AI71" s="819"/>
      <c r="AJ71" s="819"/>
      <c r="AK71" s="819" t="s">
        <v>534</v>
      </c>
      <c r="AL71" s="819"/>
      <c r="AM71" s="819"/>
      <c r="AN71" s="819"/>
      <c r="AO71" s="819"/>
      <c r="AP71" s="819">
        <v>144908</v>
      </c>
      <c r="AQ71" s="819"/>
      <c r="AR71" s="819"/>
      <c r="AS71" s="819"/>
      <c r="AT71" s="819"/>
      <c r="AU71" s="819" t="s">
        <v>534</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538</v>
      </c>
      <c r="C72" s="862"/>
      <c r="D72" s="862"/>
      <c r="E72" s="862"/>
      <c r="F72" s="862"/>
      <c r="G72" s="862"/>
      <c r="H72" s="862"/>
      <c r="I72" s="862"/>
      <c r="J72" s="862"/>
      <c r="K72" s="862"/>
      <c r="L72" s="862"/>
      <c r="M72" s="862"/>
      <c r="N72" s="862"/>
      <c r="O72" s="862"/>
      <c r="P72" s="863"/>
      <c r="Q72" s="864">
        <v>9051</v>
      </c>
      <c r="R72" s="819"/>
      <c r="S72" s="819"/>
      <c r="T72" s="819"/>
      <c r="U72" s="819"/>
      <c r="V72" s="819">
        <v>6088</v>
      </c>
      <c r="W72" s="819"/>
      <c r="X72" s="819"/>
      <c r="Y72" s="819"/>
      <c r="Z72" s="819"/>
      <c r="AA72" s="819">
        <v>2963</v>
      </c>
      <c r="AB72" s="819"/>
      <c r="AC72" s="819"/>
      <c r="AD72" s="819"/>
      <c r="AE72" s="819"/>
      <c r="AF72" s="819">
        <v>14577</v>
      </c>
      <c r="AG72" s="819"/>
      <c r="AH72" s="819"/>
      <c r="AI72" s="819"/>
      <c r="AJ72" s="819"/>
      <c r="AK72" s="819" t="s">
        <v>534</v>
      </c>
      <c r="AL72" s="819"/>
      <c r="AM72" s="819"/>
      <c r="AN72" s="819"/>
      <c r="AO72" s="819"/>
      <c r="AP72" s="819">
        <v>19295</v>
      </c>
      <c r="AQ72" s="819"/>
      <c r="AR72" s="819"/>
      <c r="AS72" s="819"/>
      <c r="AT72" s="819"/>
      <c r="AU72" s="819" t="s">
        <v>534</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368</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75427</v>
      </c>
      <c r="AG88" s="830"/>
      <c r="AH88" s="830"/>
      <c r="AI88" s="830"/>
      <c r="AJ88" s="830"/>
      <c r="AK88" s="827"/>
      <c r="AL88" s="827"/>
      <c r="AM88" s="827"/>
      <c r="AN88" s="827"/>
      <c r="AO88" s="827"/>
      <c r="AP88" s="830">
        <v>164788</v>
      </c>
      <c r="AQ88" s="830"/>
      <c r="AR88" s="830"/>
      <c r="AS88" s="830"/>
      <c r="AT88" s="830"/>
      <c r="AU88" s="830">
        <v>40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10</v>
      </c>
      <c r="CS102" s="838"/>
      <c r="CT102" s="838"/>
      <c r="CU102" s="838"/>
      <c r="CV102" s="881"/>
      <c r="CW102" s="880" t="s">
        <v>540</v>
      </c>
      <c r="CX102" s="838"/>
      <c r="CY102" s="838"/>
      <c r="CZ102" s="838"/>
      <c r="DA102" s="881"/>
      <c r="DB102" s="880">
        <v>50</v>
      </c>
      <c r="DC102" s="838"/>
      <c r="DD102" s="838"/>
      <c r="DE102" s="838"/>
      <c r="DF102" s="881"/>
      <c r="DG102" s="880" t="s">
        <v>540</v>
      </c>
      <c r="DH102" s="838"/>
      <c r="DI102" s="838"/>
      <c r="DJ102" s="838"/>
      <c r="DK102" s="881"/>
      <c r="DL102" s="880" t="s">
        <v>540</v>
      </c>
      <c r="DM102" s="838"/>
      <c r="DN102" s="838"/>
      <c r="DO102" s="838"/>
      <c r="DP102" s="881"/>
      <c r="DQ102" s="880" t="s">
        <v>540</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287</v>
      </c>
      <c r="AG109" s="883"/>
      <c r="AH109" s="883"/>
      <c r="AI109" s="883"/>
      <c r="AJ109" s="884"/>
      <c r="AK109" s="882" t="s">
        <v>286</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287</v>
      </c>
      <c r="BW109" s="883"/>
      <c r="BX109" s="883"/>
      <c r="BY109" s="883"/>
      <c r="BZ109" s="884"/>
      <c r="CA109" s="882" t="s">
        <v>286</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287</v>
      </c>
      <c r="DM109" s="883"/>
      <c r="DN109" s="883"/>
      <c r="DO109" s="883"/>
      <c r="DP109" s="884"/>
      <c r="DQ109" s="882" t="s">
        <v>286</v>
      </c>
      <c r="DR109" s="883"/>
      <c r="DS109" s="883"/>
      <c r="DT109" s="883"/>
      <c r="DU109" s="884"/>
      <c r="DV109" s="882" t="s">
        <v>403</v>
      </c>
      <c r="DW109" s="883"/>
      <c r="DX109" s="883"/>
      <c r="DY109" s="883"/>
      <c r="DZ109" s="885"/>
    </row>
    <row r="110" spans="1:131" s="197" customFormat="1" ht="26.25" customHeight="1" x14ac:dyDescent="0.15">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641296</v>
      </c>
      <c r="AB110" s="890"/>
      <c r="AC110" s="890"/>
      <c r="AD110" s="890"/>
      <c r="AE110" s="891"/>
      <c r="AF110" s="892">
        <v>643385</v>
      </c>
      <c r="AG110" s="890"/>
      <c r="AH110" s="890"/>
      <c r="AI110" s="890"/>
      <c r="AJ110" s="891"/>
      <c r="AK110" s="892">
        <v>633115</v>
      </c>
      <c r="AL110" s="890"/>
      <c r="AM110" s="890"/>
      <c r="AN110" s="890"/>
      <c r="AO110" s="891"/>
      <c r="AP110" s="893">
        <v>19</v>
      </c>
      <c r="AQ110" s="894"/>
      <c r="AR110" s="894"/>
      <c r="AS110" s="894"/>
      <c r="AT110" s="895"/>
      <c r="AU110" s="896" t="s">
        <v>61</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6176286</v>
      </c>
      <c r="BR110" s="927"/>
      <c r="BS110" s="927"/>
      <c r="BT110" s="927"/>
      <c r="BU110" s="927"/>
      <c r="BV110" s="927">
        <v>6150955</v>
      </c>
      <c r="BW110" s="927"/>
      <c r="BX110" s="927"/>
      <c r="BY110" s="927"/>
      <c r="BZ110" s="927"/>
      <c r="CA110" s="927">
        <v>6272739</v>
      </c>
      <c r="CB110" s="927"/>
      <c r="CC110" s="927"/>
      <c r="CD110" s="927"/>
      <c r="CE110" s="927"/>
      <c r="CF110" s="941">
        <v>188.5</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51077</v>
      </c>
      <c r="BR111" s="920"/>
      <c r="BS111" s="920"/>
      <c r="BT111" s="920"/>
      <c r="BU111" s="920"/>
      <c r="BV111" s="920">
        <v>126329</v>
      </c>
      <c r="BW111" s="920"/>
      <c r="BX111" s="920"/>
      <c r="BY111" s="920"/>
      <c r="BZ111" s="920"/>
      <c r="CA111" s="920">
        <v>51077</v>
      </c>
      <c r="CB111" s="920"/>
      <c r="CC111" s="920"/>
      <c r="CD111" s="920"/>
      <c r="CE111" s="920"/>
      <c r="CF111" s="914">
        <v>1.5</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2124806</v>
      </c>
      <c r="BR112" s="920"/>
      <c r="BS112" s="920"/>
      <c r="BT112" s="920"/>
      <c r="BU112" s="920"/>
      <c r="BV112" s="920">
        <v>2315356</v>
      </c>
      <c r="BW112" s="920"/>
      <c r="BX112" s="920"/>
      <c r="BY112" s="920"/>
      <c r="BZ112" s="920"/>
      <c r="CA112" s="920">
        <v>2402695</v>
      </c>
      <c r="CB112" s="920"/>
      <c r="CC112" s="920"/>
      <c r="CD112" s="920"/>
      <c r="CE112" s="920"/>
      <c r="CF112" s="914">
        <v>72.2</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125655</v>
      </c>
      <c r="AB113" s="934"/>
      <c r="AC113" s="934"/>
      <c r="AD113" s="934"/>
      <c r="AE113" s="935"/>
      <c r="AF113" s="936">
        <v>133426</v>
      </c>
      <c r="AG113" s="934"/>
      <c r="AH113" s="934"/>
      <c r="AI113" s="934"/>
      <c r="AJ113" s="935"/>
      <c r="AK113" s="936">
        <v>134812</v>
      </c>
      <c r="AL113" s="934"/>
      <c r="AM113" s="934"/>
      <c r="AN113" s="934"/>
      <c r="AO113" s="935"/>
      <c r="AP113" s="937">
        <v>4.0999999999999996</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177755</v>
      </c>
      <c r="BR113" s="920"/>
      <c r="BS113" s="920"/>
      <c r="BT113" s="920"/>
      <c r="BU113" s="920"/>
      <c r="BV113" s="920">
        <v>107261</v>
      </c>
      <c r="BW113" s="920"/>
      <c r="BX113" s="920"/>
      <c r="BY113" s="920"/>
      <c r="BZ113" s="920"/>
      <c r="CA113" s="920">
        <v>40485</v>
      </c>
      <c r="CB113" s="920"/>
      <c r="CC113" s="920"/>
      <c r="CD113" s="920"/>
      <c r="CE113" s="920"/>
      <c r="CF113" s="914">
        <v>1.2</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77639</v>
      </c>
      <c r="AB114" s="959"/>
      <c r="AC114" s="959"/>
      <c r="AD114" s="959"/>
      <c r="AE114" s="960"/>
      <c r="AF114" s="961">
        <v>72712</v>
      </c>
      <c r="AG114" s="959"/>
      <c r="AH114" s="959"/>
      <c r="AI114" s="959"/>
      <c r="AJ114" s="960"/>
      <c r="AK114" s="961">
        <v>69330</v>
      </c>
      <c r="AL114" s="959"/>
      <c r="AM114" s="959"/>
      <c r="AN114" s="959"/>
      <c r="AO114" s="960"/>
      <c r="AP114" s="962">
        <v>2.1</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1553075</v>
      </c>
      <c r="BR114" s="920"/>
      <c r="BS114" s="920"/>
      <c r="BT114" s="920"/>
      <c r="BU114" s="920"/>
      <c r="BV114" s="920">
        <v>1460748</v>
      </c>
      <c r="BW114" s="920"/>
      <c r="BX114" s="920"/>
      <c r="BY114" s="920"/>
      <c r="BZ114" s="920"/>
      <c r="CA114" s="920">
        <v>1187694</v>
      </c>
      <c r="CB114" s="920"/>
      <c r="CC114" s="920"/>
      <c r="CD114" s="920"/>
      <c r="CE114" s="920"/>
      <c r="CF114" s="914">
        <v>35.700000000000003</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51077</v>
      </c>
      <c r="DH115" s="959"/>
      <c r="DI115" s="959"/>
      <c r="DJ115" s="959"/>
      <c r="DK115" s="960"/>
      <c r="DL115" s="961">
        <v>126329</v>
      </c>
      <c r="DM115" s="959"/>
      <c r="DN115" s="959"/>
      <c r="DO115" s="959"/>
      <c r="DP115" s="960"/>
      <c r="DQ115" s="961">
        <v>51077</v>
      </c>
      <c r="DR115" s="959"/>
      <c r="DS115" s="959"/>
      <c r="DT115" s="959"/>
      <c r="DU115" s="960"/>
      <c r="DV115" s="962">
        <v>1.5</v>
      </c>
      <c r="DW115" s="963"/>
      <c r="DX115" s="963"/>
      <c r="DY115" s="963"/>
      <c r="DZ115" s="964"/>
    </row>
    <row r="116" spans="1:130" s="197" customFormat="1" ht="26.25" customHeight="1" x14ac:dyDescent="0.15">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x14ac:dyDescent="0.15">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844590</v>
      </c>
      <c r="AB117" s="966"/>
      <c r="AC117" s="966"/>
      <c r="AD117" s="966"/>
      <c r="AE117" s="967"/>
      <c r="AF117" s="965">
        <v>849523</v>
      </c>
      <c r="AG117" s="966"/>
      <c r="AH117" s="966"/>
      <c r="AI117" s="966"/>
      <c r="AJ117" s="967"/>
      <c r="AK117" s="965">
        <v>837257</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287</v>
      </c>
      <c r="AG118" s="883"/>
      <c r="AH118" s="883"/>
      <c r="AI118" s="883"/>
      <c r="AJ118" s="884"/>
      <c r="AK118" s="882" t="s">
        <v>286</v>
      </c>
      <c r="AL118" s="883"/>
      <c r="AM118" s="883"/>
      <c r="AN118" s="883"/>
      <c r="AO118" s="884"/>
      <c r="AP118" s="990" t="s">
        <v>403</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431</v>
      </c>
      <c r="BP118" s="994"/>
      <c r="BQ118" s="985">
        <v>10082999</v>
      </c>
      <c r="BR118" s="986"/>
      <c r="BS118" s="986"/>
      <c r="BT118" s="986"/>
      <c r="BU118" s="986"/>
      <c r="BV118" s="986">
        <v>10160649</v>
      </c>
      <c r="BW118" s="986"/>
      <c r="BX118" s="986"/>
      <c r="BY118" s="986"/>
      <c r="BZ118" s="986"/>
      <c r="CA118" s="986">
        <v>9954690</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3123057</v>
      </c>
      <c r="BR119" s="927"/>
      <c r="BS119" s="927"/>
      <c r="BT119" s="927"/>
      <c r="BU119" s="927"/>
      <c r="BV119" s="927">
        <v>2965496</v>
      </c>
      <c r="BW119" s="927"/>
      <c r="BX119" s="927"/>
      <c r="BY119" s="927"/>
      <c r="BZ119" s="927"/>
      <c r="CA119" s="927">
        <v>2732367</v>
      </c>
      <c r="CB119" s="927"/>
      <c r="CC119" s="927"/>
      <c r="CD119" s="927"/>
      <c r="CE119" s="927"/>
      <c r="CF119" s="941">
        <v>82.1</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x14ac:dyDescent="0.15">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t="s">
        <v>111</v>
      </c>
      <c r="BR120" s="920"/>
      <c r="BS120" s="920"/>
      <c r="BT120" s="920"/>
      <c r="BU120" s="920"/>
      <c r="BV120" s="920" t="s">
        <v>111</v>
      </c>
      <c r="BW120" s="920"/>
      <c r="BX120" s="920"/>
      <c r="BY120" s="920"/>
      <c r="BZ120" s="920"/>
      <c r="CA120" s="920" t="s">
        <v>111</v>
      </c>
      <c r="CB120" s="920"/>
      <c r="CC120" s="920"/>
      <c r="CD120" s="920"/>
      <c r="CE120" s="920"/>
      <c r="CF120" s="914" t="s">
        <v>111</v>
      </c>
      <c r="CG120" s="915"/>
      <c r="CH120" s="915"/>
      <c r="CI120" s="915"/>
      <c r="CJ120" s="915"/>
      <c r="CK120" s="1013" t="s">
        <v>437</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1818549</v>
      </c>
      <c r="DH120" s="927"/>
      <c r="DI120" s="927"/>
      <c r="DJ120" s="927"/>
      <c r="DK120" s="927"/>
      <c r="DL120" s="927">
        <v>1997974</v>
      </c>
      <c r="DM120" s="927"/>
      <c r="DN120" s="927"/>
      <c r="DO120" s="927"/>
      <c r="DP120" s="927"/>
      <c r="DQ120" s="927">
        <v>2095742</v>
      </c>
      <c r="DR120" s="927"/>
      <c r="DS120" s="927"/>
      <c r="DT120" s="927"/>
      <c r="DU120" s="927"/>
      <c r="DV120" s="928">
        <v>63</v>
      </c>
      <c r="DW120" s="928"/>
      <c r="DX120" s="928"/>
      <c r="DY120" s="928"/>
      <c r="DZ120" s="929"/>
    </row>
    <row r="121" spans="1:130" s="197" customFormat="1" ht="26.25" customHeight="1" x14ac:dyDescent="0.15">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6042658</v>
      </c>
      <c r="BR121" s="986"/>
      <c r="BS121" s="986"/>
      <c r="BT121" s="986"/>
      <c r="BU121" s="986"/>
      <c r="BV121" s="986">
        <v>6104232</v>
      </c>
      <c r="BW121" s="986"/>
      <c r="BX121" s="986"/>
      <c r="BY121" s="986"/>
      <c r="BZ121" s="986"/>
      <c r="CA121" s="986">
        <v>6178687</v>
      </c>
      <c r="CB121" s="986"/>
      <c r="CC121" s="986"/>
      <c r="CD121" s="986"/>
      <c r="CE121" s="986"/>
      <c r="CF121" s="1024">
        <v>185.6</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v>250716</v>
      </c>
      <c r="DH121" s="920"/>
      <c r="DI121" s="920"/>
      <c r="DJ121" s="920"/>
      <c r="DK121" s="920"/>
      <c r="DL121" s="920">
        <v>241160</v>
      </c>
      <c r="DM121" s="920"/>
      <c r="DN121" s="920"/>
      <c r="DO121" s="920"/>
      <c r="DP121" s="920"/>
      <c r="DQ121" s="920">
        <v>231394</v>
      </c>
      <c r="DR121" s="920"/>
      <c r="DS121" s="920"/>
      <c r="DT121" s="920"/>
      <c r="DU121" s="920"/>
      <c r="DV121" s="921">
        <v>7</v>
      </c>
      <c r="DW121" s="921"/>
      <c r="DX121" s="921"/>
      <c r="DY121" s="921"/>
      <c r="DZ121" s="922"/>
    </row>
    <row r="122" spans="1:130" s="197" customFormat="1" ht="26.25" customHeight="1" x14ac:dyDescent="0.15">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440</v>
      </c>
      <c r="BP122" s="994"/>
      <c r="BQ122" s="1034">
        <v>9165715</v>
      </c>
      <c r="BR122" s="1035"/>
      <c r="BS122" s="1035"/>
      <c r="BT122" s="1035"/>
      <c r="BU122" s="1035"/>
      <c r="BV122" s="1035">
        <v>9069728</v>
      </c>
      <c r="BW122" s="1035"/>
      <c r="BX122" s="1035"/>
      <c r="BY122" s="1035"/>
      <c r="BZ122" s="1035"/>
      <c r="CA122" s="1035">
        <v>8911054</v>
      </c>
      <c r="CB122" s="1035"/>
      <c r="CC122" s="1035"/>
      <c r="CD122" s="1035"/>
      <c r="CE122" s="1035"/>
      <c r="CF122" s="987"/>
      <c r="CG122" s="988"/>
      <c r="CH122" s="988"/>
      <c r="CI122" s="988"/>
      <c r="CJ122" s="989"/>
      <c r="CK122" s="1016"/>
      <c r="CL122" s="1017"/>
      <c r="CM122" s="1017"/>
      <c r="CN122" s="1017"/>
      <c r="CO122" s="1018"/>
      <c r="CP122" s="1007" t="s">
        <v>387</v>
      </c>
      <c r="CQ122" s="1008"/>
      <c r="CR122" s="1008"/>
      <c r="CS122" s="1008"/>
      <c r="CT122" s="1008"/>
      <c r="CU122" s="1008"/>
      <c r="CV122" s="1008"/>
      <c r="CW122" s="1008"/>
      <c r="CX122" s="1008"/>
      <c r="CY122" s="1008"/>
      <c r="CZ122" s="1008"/>
      <c r="DA122" s="1008"/>
      <c r="DB122" s="1008"/>
      <c r="DC122" s="1008"/>
      <c r="DD122" s="1008"/>
      <c r="DE122" s="1008"/>
      <c r="DF122" s="1009"/>
      <c r="DG122" s="919">
        <v>55541</v>
      </c>
      <c r="DH122" s="920"/>
      <c r="DI122" s="920"/>
      <c r="DJ122" s="920"/>
      <c r="DK122" s="920"/>
      <c r="DL122" s="920">
        <v>76222</v>
      </c>
      <c r="DM122" s="920"/>
      <c r="DN122" s="920"/>
      <c r="DO122" s="920"/>
      <c r="DP122" s="920"/>
      <c r="DQ122" s="920">
        <v>75559</v>
      </c>
      <c r="DR122" s="920"/>
      <c r="DS122" s="920"/>
      <c r="DT122" s="920"/>
      <c r="DU122" s="920"/>
      <c r="DV122" s="921">
        <v>2.2999999999999998</v>
      </c>
      <c r="DW122" s="921"/>
      <c r="DX122" s="921"/>
      <c r="DY122" s="921"/>
      <c r="DZ122" s="922"/>
    </row>
    <row r="123" spans="1:130" s="197" customFormat="1" ht="26.25" customHeight="1" thickBot="1" x14ac:dyDescent="0.2">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27.4</v>
      </c>
      <c r="BR123" s="1027"/>
      <c r="BS123" s="1027"/>
      <c r="BT123" s="1027"/>
      <c r="BU123" s="1027"/>
      <c r="BV123" s="1027">
        <v>32.200000000000003</v>
      </c>
      <c r="BW123" s="1027"/>
      <c r="BX123" s="1027"/>
      <c r="BY123" s="1027"/>
      <c r="BZ123" s="1027"/>
      <c r="CA123" s="1027">
        <v>31.3</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451</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x14ac:dyDescent="0.15">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t="s">
        <v>111</v>
      </c>
      <c r="AB128" s="1090"/>
      <c r="AC128" s="1090"/>
      <c r="AD128" s="1090"/>
      <c r="AE128" s="1091"/>
      <c r="AF128" s="1092" t="s">
        <v>111</v>
      </c>
      <c r="AG128" s="1090"/>
      <c r="AH128" s="1090"/>
      <c r="AI128" s="1090"/>
      <c r="AJ128" s="1091"/>
      <c r="AK128" s="1092" t="s">
        <v>111</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3845792</v>
      </c>
      <c r="AB129" s="959"/>
      <c r="AC129" s="959"/>
      <c r="AD129" s="959"/>
      <c r="AE129" s="960"/>
      <c r="AF129" s="961">
        <v>3896026</v>
      </c>
      <c r="AG129" s="959"/>
      <c r="AH129" s="959"/>
      <c r="AI129" s="959"/>
      <c r="AJ129" s="960"/>
      <c r="AK129" s="961">
        <v>3873991</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9.5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508609</v>
      </c>
      <c r="AB130" s="959"/>
      <c r="AC130" s="959"/>
      <c r="AD130" s="959"/>
      <c r="AE130" s="960"/>
      <c r="AF130" s="961">
        <v>518544</v>
      </c>
      <c r="AG130" s="959"/>
      <c r="AH130" s="959"/>
      <c r="AI130" s="959"/>
      <c r="AJ130" s="960"/>
      <c r="AK130" s="961">
        <v>545630</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v>31.3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3337183</v>
      </c>
      <c r="AB131" s="998"/>
      <c r="AC131" s="998"/>
      <c r="AD131" s="998"/>
      <c r="AE131" s="999"/>
      <c r="AF131" s="1000">
        <v>3377482</v>
      </c>
      <c r="AG131" s="998"/>
      <c r="AH131" s="998"/>
      <c r="AI131" s="998"/>
      <c r="AJ131" s="999"/>
      <c r="AK131" s="1000">
        <v>3328361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10.067802690000001</v>
      </c>
      <c r="AB132" s="1104"/>
      <c r="AC132" s="1104"/>
      <c r="AD132" s="1104"/>
      <c r="AE132" s="1105"/>
      <c r="AF132" s="1106">
        <v>9.7995785029999993</v>
      </c>
      <c r="AG132" s="1104"/>
      <c r="AH132" s="1104"/>
      <c r="AI132" s="1104"/>
      <c r="AJ132" s="1105"/>
      <c r="AK132" s="1106">
        <v>8.7618800970000006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10.7</v>
      </c>
      <c r="AB133" s="1111"/>
      <c r="AC133" s="1111"/>
      <c r="AD133" s="1111"/>
      <c r="AE133" s="1112"/>
      <c r="AF133" s="1110">
        <v>10.199999999999999</v>
      </c>
      <c r="AG133" s="1111"/>
      <c r="AH133" s="1111"/>
      <c r="AI133" s="1111"/>
      <c r="AJ133" s="1112"/>
      <c r="AK133" s="1110">
        <v>9.5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A49"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P1"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9" workbookViewId="0">
      <selection activeCell="G46" sqref="G46"/>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7" t="s">
        <v>467</v>
      </c>
      <c r="L7" s="254"/>
      <c r="M7" s="255" t="s">
        <v>468</v>
      </c>
      <c r="N7" s="256"/>
    </row>
    <row r="8" spans="1:16" x14ac:dyDescent="0.15">
      <c r="A8" s="248"/>
      <c r="B8" s="244"/>
      <c r="C8" s="244"/>
      <c r="D8" s="244"/>
      <c r="E8" s="244"/>
      <c r="F8" s="244"/>
      <c r="G8" s="257"/>
      <c r="H8" s="258"/>
      <c r="I8" s="258"/>
      <c r="J8" s="259"/>
      <c r="K8" s="1118"/>
      <c r="L8" s="260" t="s">
        <v>469</v>
      </c>
      <c r="M8" s="261" t="s">
        <v>470</v>
      </c>
      <c r="N8" s="262" t="s">
        <v>471</v>
      </c>
    </row>
    <row r="9" spans="1:16" x14ac:dyDescent="0.15">
      <c r="A9" s="248"/>
      <c r="B9" s="244"/>
      <c r="C9" s="244"/>
      <c r="D9" s="244"/>
      <c r="E9" s="244"/>
      <c r="F9" s="244"/>
      <c r="G9" s="1119" t="s">
        <v>472</v>
      </c>
      <c r="H9" s="1120"/>
      <c r="I9" s="1120"/>
      <c r="J9" s="1121"/>
      <c r="K9" s="263">
        <v>1276497</v>
      </c>
      <c r="L9" s="264">
        <v>79642</v>
      </c>
      <c r="M9" s="265">
        <v>77799</v>
      </c>
      <c r="N9" s="266">
        <v>2.4</v>
      </c>
    </row>
    <row r="10" spans="1:16" x14ac:dyDescent="0.15">
      <c r="A10" s="248"/>
      <c r="B10" s="244"/>
      <c r="C10" s="244"/>
      <c r="D10" s="244"/>
      <c r="E10" s="244"/>
      <c r="F10" s="244"/>
      <c r="G10" s="1119" t="s">
        <v>473</v>
      </c>
      <c r="H10" s="1120"/>
      <c r="I10" s="1120"/>
      <c r="J10" s="1121"/>
      <c r="K10" s="267">
        <v>67822</v>
      </c>
      <c r="L10" s="268">
        <v>4231</v>
      </c>
      <c r="M10" s="269">
        <v>8141</v>
      </c>
      <c r="N10" s="270">
        <v>-48</v>
      </c>
    </row>
    <row r="11" spans="1:16" ht="13.5" customHeight="1" x14ac:dyDescent="0.15">
      <c r="A11" s="248"/>
      <c r="B11" s="244"/>
      <c r="C11" s="244"/>
      <c r="D11" s="244"/>
      <c r="E11" s="244"/>
      <c r="F11" s="244"/>
      <c r="G11" s="1119" t="s">
        <v>474</v>
      </c>
      <c r="H11" s="1120"/>
      <c r="I11" s="1120"/>
      <c r="J11" s="1121"/>
      <c r="K11" s="267">
        <v>18190</v>
      </c>
      <c r="L11" s="268">
        <v>1135</v>
      </c>
      <c r="M11" s="269">
        <v>11503</v>
      </c>
      <c r="N11" s="270">
        <v>-90.1</v>
      </c>
    </row>
    <row r="12" spans="1:16" ht="13.5" customHeight="1" x14ac:dyDescent="0.15">
      <c r="A12" s="248"/>
      <c r="B12" s="244"/>
      <c r="C12" s="244"/>
      <c r="D12" s="244"/>
      <c r="E12" s="244"/>
      <c r="F12" s="244"/>
      <c r="G12" s="1119" t="s">
        <v>475</v>
      </c>
      <c r="H12" s="1120"/>
      <c r="I12" s="1120"/>
      <c r="J12" s="1121"/>
      <c r="K12" s="267" t="s">
        <v>476</v>
      </c>
      <c r="L12" s="268" t="s">
        <v>476</v>
      </c>
      <c r="M12" s="269">
        <v>578</v>
      </c>
      <c r="N12" s="270" t="s">
        <v>476</v>
      </c>
    </row>
    <row r="13" spans="1:16" ht="13.5" customHeight="1" x14ac:dyDescent="0.15">
      <c r="A13" s="248"/>
      <c r="B13" s="244"/>
      <c r="C13" s="244"/>
      <c r="D13" s="244"/>
      <c r="E13" s="244"/>
      <c r="F13" s="244"/>
      <c r="G13" s="1119" t="s">
        <v>477</v>
      </c>
      <c r="H13" s="1120"/>
      <c r="I13" s="1120"/>
      <c r="J13" s="1121"/>
      <c r="K13" s="267" t="s">
        <v>476</v>
      </c>
      <c r="L13" s="268" t="s">
        <v>476</v>
      </c>
      <c r="M13" s="269" t="s">
        <v>476</v>
      </c>
      <c r="N13" s="270" t="s">
        <v>476</v>
      </c>
    </row>
    <row r="14" spans="1:16" ht="13.5" customHeight="1" x14ac:dyDescent="0.15">
      <c r="A14" s="248"/>
      <c r="B14" s="244"/>
      <c r="C14" s="244"/>
      <c r="D14" s="244"/>
      <c r="E14" s="244"/>
      <c r="F14" s="244"/>
      <c r="G14" s="1119" t="s">
        <v>478</v>
      </c>
      <c r="H14" s="1120"/>
      <c r="I14" s="1120"/>
      <c r="J14" s="1121"/>
      <c r="K14" s="267">
        <v>80372</v>
      </c>
      <c r="L14" s="268">
        <v>5014</v>
      </c>
      <c r="M14" s="269">
        <v>3404</v>
      </c>
      <c r="N14" s="270">
        <v>47.3</v>
      </c>
    </row>
    <row r="15" spans="1:16" ht="13.5" customHeight="1" x14ac:dyDescent="0.15">
      <c r="A15" s="248"/>
      <c r="B15" s="244"/>
      <c r="C15" s="244"/>
      <c r="D15" s="244"/>
      <c r="E15" s="244"/>
      <c r="F15" s="244"/>
      <c r="G15" s="1119" t="s">
        <v>479</v>
      </c>
      <c r="H15" s="1120"/>
      <c r="I15" s="1120"/>
      <c r="J15" s="1121"/>
      <c r="K15" s="267">
        <v>34032</v>
      </c>
      <c r="L15" s="268">
        <v>2123</v>
      </c>
      <c r="M15" s="269">
        <v>1859</v>
      </c>
      <c r="N15" s="270">
        <v>14.2</v>
      </c>
    </row>
    <row r="16" spans="1:16" x14ac:dyDescent="0.15">
      <c r="A16" s="248"/>
      <c r="B16" s="244"/>
      <c r="C16" s="244"/>
      <c r="D16" s="244"/>
      <c r="E16" s="244"/>
      <c r="F16" s="244"/>
      <c r="G16" s="1122" t="s">
        <v>480</v>
      </c>
      <c r="H16" s="1123"/>
      <c r="I16" s="1123"/>
      <c r="J16" s="1124"/>
      <c r="K16" s="268">
        <v>-100732</v>
      </c>
      <c r="L16" s="268">
        <v>-6285</v>
      </c>
      <c r="M16" s="269">
        <v>-8484</v>
      </c>
      <c r="N16" s="270">
        <v>-25.9</v>
      </c>
    </row>
    <row r="17" spans="1:16" x14ac:dyDescent="0.15">
      <c r="A17" s="248"/>
      <c r="B17" s="244"/>
      <c r="C17" s="244"/>
      <c r="D17" s="244"/>
      <c r="E17" s="244"/>
      <c r="F17" s="244"/>
      <c r="G17" s="1122" t="s">
        <v>169</v>
      </c>
      <c r="H17" s="1123"/>
      <c r="I17" s="1123"/>
      <c r="J17" s="1124"/>
      <c r="K17" s="268">
        <v>1376181</v>
      </c>
      <c r="L17" s="268">
        <v>85861</v>
      </c>
      <c r="M17" s="269">
        <v>94801</v>
      </c>
      <c r="N17" s="270">
        <v>-9.4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14" t="s">
        <v>485</v>
      </c>
      <c r="H21" s="1115"/>
      <c r="I21" s="1115"/>
      <c r="J21" s="1116"/>
      <c r="K21" s="280">
        <v>7.42</v>
      </c>
      <c r="L21" s="281">
        <v>8.7799999999999994</v>
      </c>
      <c r="M21" s="282">
        <v>-1.36</v>
      </c>
      <c r="N21" s="249"/>
      <c r="O21" s="283"/>
      <c r="P21" s="279"/>
    </row>
    <row r="22" spans="1:16" s="284" customFormat="1" x14ac:dyDescent="0.15">
      <c r="A22" s="279"/>
      <c r="B22" s="249"/>
      <c r="C22" s="249"/>
      <c r="D22" s="249"/>
      <c r="E22" s="249"/>
      <c r="F22" s="249"/>
      <c r="G22" s="1114" t="s">
        <v>486</v>
      </c>
      <c r="H22" s="1115"/>
      <c r="I22" s="1115"/>
      <c r="J22" s="1116"/>
      <c r="K22" s="285">
        <v>97.1</v>
      </c>
      <c r="L22" s="286">
        <v>96.7</v>
      </c>
      <c r="M22" s="287">
        <v>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7" t="s">
        <v>467</v>
      </c>
      <c r="L30" s="254"/>
      <c r="M30" s="255" t="s">
        <v>468</v>
      </c>
      <c r="N30" s="256"/>
    </row>
    <row r="31" spans="1:16" x14ac:dyDescent="0.15">
      <c r="A31" s="248"/>
      <c r="B31" s="244"/>
      <c r="C31" s="244"/>
      <c r="D31" s="244"/>
      <c r="E31" s="244"/>
      <c r="F31" s="244"/>
      <c r="G31" s="257"/>
      <c r="H31" s="258"/>
      <c r="I31" s="258"/>
      <c r="J31" s="259"/>
      <c r="K31" s="1118"/>
      <c r="L31" s="260" t="s">
        <v>469</v>
      </c>
      <c r="M31" s="261" t="s">
        <v>470</v>
      </c>
      <c r="N31" s="262" t="s">
        <v>471</v>
      </c>
    </row>
    <row r="32" spans="1:16" ht="27" customHeight="1" x14ac:dyDescent="0.15">
      <c r="A32" s="248"/>
      <c r="B32" s="244"/>
      <c r="C32" s="244"/>
      <c r="D32" s="244"/>
      <c r="E32" s="244"/>
      <c r="F32" s="244"/>
      <c r="G32" s="1130" t="s">
        <v>489</v>
      </c>
      <c r="H32" s="1131"/>
      <c r="I32" s="1131"/>
      <c r="J32" s="1132"/>
      <c r="K32" s="294">
        <v>633115</v>
      </c>
      <c r="L32" s="294">
        <v>39501</v>
      </c>
      <c r="M32" s="295">
        <v>52939</v>
      </c>
      <c r="N32" s="296">
        <v>-25.4</v>
      </c>
    </row>
    <row r="33" spans="1:16" ht="13.5" customHeight="1" x14ac:dyDescent="0.15">
      <c r="A33" s="248"/>
      <c r="B33" s="244"/>
      <c r="C33" s="244"/>
      <c r="D33" s="244"/>
      <c r="E33" s="244"/>
      <c r="F33" s="244"/>
      <c r="G33" s="1130" t="s">
        <v>490</v>
      </c>
      <c r="H33" s="1131"/>
      <c r="I33" s="1131"/>
      <c r="J33" s="1132"/>
      <c r="K33" s="294" t="s">
        <v>476</v>
      </c>
      <c r="L33" s="294" t="s">
        <v>476</v>
      </c>
      <c r="M33" s="295" t="s">
        <v>476</v>
      </c>
      <c r="N33" s="296" t="s">
        <v>476</v>
      </c>
    </row>
    <row r="34" spans="1:16" ht="27" customHeight="1" x14ac:dyDescent="0.15">
      <c r="A34" s="248"/>
      <c r="B34" s="244"/>
      <c r="C34" s="244"/>
      <c r="D34" s="244"/>
      <c r="E34" s="244"/>
      <c r="F34" s="244"/>
      <c r="G34" s="1130" t="s">
        <v>491</v>
      </c>
      <c r="H34" s="1131"/>
      <c r="I34" s="1131"/>
      <c r="J34" s="1132"/>
      <c r="K34" s="294" t="s">
        <v>476</v>
      </c>
      <c r="L34" s="294" t="s">
        <v>476</v>
      </c>
      <c r="M34" s="295">
        <v>6</v>
      </c>
      <c r="N34" s="296" t="s">
        <v>476</v>
      </c>
    </row>
    <row r="35" spans="1:16" ht="27" customHeight="1" x14ac:dyDescent="0.15">
      <c r="A35" s="248"/>
      <c r="B35" s="244"/>
      <c r="C35" s="244"/>
      <c r="D35" s="244"/>
      <c r="E35" s="244"/>
      <c r="F35" s="244"/>
      <c r="G35" s="1130" t="s">
        <v>492</v>
      </c>
      <c r="H35" s="1131"/>
      <c r="I35" s="1131"/>
      <c r="J35" s="1132"/>
      <c r="K35" s="294">
        <v>134812</v>
      </c>
      <c r="L35" s="294">
        <v>8411</v>
      </c>
      <c r="M35" s="295">
        <v>16218</v>
      </c>
      <c r="N35" s="296">
        <v>-48.1</v>
      </c>
    </row>
    <row r="36" spans="1:16" ht="27" customHeight="1" x14ac:dyDescent="0.15">
      <c r="A36" s="248"/>
      <c r="B36" s="244"/>
      <c r="C36" s="244"/>
      <c r="D36" s="244"/>
      <c r="E36" s="244"/>
      <c r="F36" s="244"/>
      <c r="G36" s="1130" t="s">
        <v>493</v>
      </c>
      <c r="H36" s="1131"/>
      <c r="I36" s="1131"/>
      <c r="J36" s="1132"/>
      <c r="K36" s="294">
        <v>69330</v>
      </c>
      <c r="L36" s="294">
        <v>4326</v>
      </c>
      <c r="M36" s="295">
        <v>3341</v>
      </c>
      <c r="N36" s="296">
        <v>29.5</v>
      </c>
    </row>
    <row r="37" spans="1:16" ht="13.5" customHeight="1" x14ac:dyDescent="0.15">
      <c r="A37" s="248"/>
      <c r="B37" s="244"/>
      <c r="C37" s="244"/>
      <c r="D37" s="244"/>
      <c r="E37" s="244"/>
      <c r="F37" s="244"/>
      <c r="G37" s="1130" t="s">
        <v>494</v>
      </c>
      <c r="H37" s="1131"/>
      <c r="I37" s="1131"/>
      <c r="J37" s="1132"/>
      <c r="K37" s="294" t="s">
        <v>476</v>
      </c>
      <c r="L37" s="294" t="s">
        <v>476</v>
      </c>
      <c r="M37" s="295">
        <v>1023</v>
      </c>
      <c r="N37" s="296" t="s">
        <v>476</v>
      </c>
    </row>
    <row r="38" spans="1:16" ht="27" customHeight="1" x14ac:dyDescent="0.15">
      <c r="A38" s="248"/>
      <c r="B38" s="244"/>
      <c r="C38" s="244"/>
      <c r="D38" s="244"/>
      <c r="E38" s="244"/>
      <c r="F38" s="244"/>
      <c r="G38" s="1133" t="s">
        <v>495</v>
      </c>
      <c r="H38" s="1134"/>
      <c r="I38" s="1134"/>
      <c r="J38" s="1135"/>
      <c r="K38" s="297" t="s">
        <v>476</v>
      </c>
      <c r="L38" s="297" t="s">
        <v>476</v>
      </c>
      <c r="M38" s="298">
        <v>7</v>
      </c>
      <c r="N38" s="299" t="s">
        <v>476</v>
      </c>
      <c r="O38" s="293"/>
    </row>
    <row r="39" spans="1:16" x14ac:dyDescent="0.15">
      <c r="A39" s="248"/>
      <c r="B39" s="244"/>
      <c r="C39" s="244"/>
      <c r="D39" s="244"/>
      <c r="E39" s="244"/>
      <c r="F39" s="244"/>
      <c r="G39" s="1133" t="s">
        <v>496</v>
      </c>
      <c r="H39" s="1134"/>
      <c r="I39" s="1134"/>
      <c r="J39" s="1135"/>
      <c r="K39" s="300" t="s">
        <v>476</v>
      </c>
      <c r="L39" s="300" t="s">
        <v>476</v>
      </c>
      <c r="M39" s="301">
        <v>-3044</v>
      </c>
      <c r="N39" s="302" t="s">
        <v>476</v>
      </c>
      <c r="O39" s="293"/>
    </row>
    <row r="40" spans="1:16" ht="27" customHeight="1" x14ac:dyDescent="0.15">
      <c r="A40" s="248"/>
      <c r="B40" s="244"/>
      <c r="C40" s="244"/>
      <c r="D40" s="244"/>
      <c r="E40" s="244"/>
      <c r="F40" s="244"/>
      <c r="G40" s="1130" t="s">
        <v>497</v>
      </c>
      <c r="H40" s="1131"/>
      <c r="I40" s="1131"/>
      <c r="J40" s="1132"/>
      <c r="K40" s="300">
        <v>-545630</v>
      </c>
      <c r="L40" s="300">
        <v>-34042</v>
      </c>
      <c r="M40" s="301">
        <v>-47792</v>
      </c>
      <c r="N40" s="302">
        <v>-28.8</v>
      </c>
      <c r="O40" s="293"/>
    </row>
    <row r="41" spans="1:16" x14ac:dyDescent="0.15">
      <c r="A41" s="248"/>
      <c r="B41" s="244"/>
      <c r="C41" s="244"/>
      <c r="D41" s="244"/>
      <c r="E41" s="244"/>
      <c r="F41" s="244"/>
      <c r="G41" s="1136" t="s">
        <v>281</v>
      </c>
      <c r="H41" s="1137"/>
      <c r="I41" s="1137"/>
      <c r="J41" s="1138"/>
      <c r="K41" s="294">
        <v>291627</v>
      </c>
      <c r="L41" s="300">
        <v>18195</v>
      </c>
      <c r="M41" s="301">
        <v>22698</v>
      </c>
      <c r="N41" s="302">
        <v>-19.8</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25" t="s">
        <v>467</v>
      </c>
      <c r="J49" s="1127" t="s">
        <v>501</v>
      </c>
      <c r="K49" s="1128"/>
      <c r="L49" s="1128"/>
      <c r="M49" s="1128"/>
      <c r="N49" s="1129"/>
    </row>
    <row r="50" spans="1:14" x14ac:dyDescent="0.15">
      <c r="A50" s="248"/>
      <c r="B50" s="244"/>
      <c r="C50" s="244"/>
      <c r="D50" s="244"/>
      <c r="E50" s="244"/>
      <c r="F50" s="244"/>
      <c r="G50" s="312"/>
      <c r="H50" s="313"/>
      <c r="I50" s="1126"/>
      <c r="J50" s="314" t="s">
        <v>502</v>
      </c>
      <c r="K50" s="315" t="s">
        <v>503</v>
      </c>
      <c r="L50" s="316" t="s">
        <v>504</v>
      </c>
      <c r="M50" s="317" t="s">
        <v>505</v>
      </c>
      <c r="N50" s="318" t="s">
        <v>506</v>
      </c>
    </row>
    <row r="51" spans="1:14" x14ac:dyDescent="0.15">
      <c r="A51" s="248"/>
      <c r="B51" s="244"/>
      <c r="C51" s="244"/>
      <c r="D51" s="244"/>
      <c r="E51" s="244"/>
      <c r="F51" s="244"/>
      <c r="G51" s="310" t="s">
        <v>507</v>
      </c>
      <c r="H51" s="311"/>
      <c r="I51" s="319">
        <v>403502</v>
      </c>
      <c r="J51" s="320">
        <v>24613</v>
      </c>
      <c r="K51" s="321">
        <v>21.2</v>
      </c>
      <c r="L51" s="322">
        <v>64717</v>
      </c>
      <c r="M51" s="323">
        <v>-1.2</v>
      </c>
      <c r="N51" s="324">
        <v>22.4</v>
      </c>
    </row>
    <row r="52" spans="1:14" x14ac:dyDescent="0.15">
      <c r="A52" s="248"/>
      <c r="B52" s="244"/>
      <c r="C52" s="244"/>
      <c r="D52" s="244"/>
      <c r="E52" s="244"/>
      <c r="F52" s="244"/>
      <c r="G52" s="325"/>
      <c r="H52" s="326" t="s">
        <v>508</v>
      </c>
      <c r="I52" s="327">
        <v>375277</v>
      </c>
      <c r="J52" s="328">
        <v>22891</v>
      </c>
      <c r="K52" s="329">
        <v>34.4</v>
      </c>
      <c r="L52" s="330">
        <v>31931</v>
      </c>
      <c r="M52" s="331">
        <v>-2.8</v>
      </c>
      <c r="N52" s="332">
        <v>37.200000000000003</v>
      </c>
    </row>
    <row r="53" spans="1:14" x14ac:dyDescent="0.15">
      <c r="A53" s="248"/>
      <c r="B53" s="244"/>
      <c r="C53" s="244"/>
      <c r="D53" s="244"/>
      <c r="E53" s="244"/>
      <c r="F53" s="244"/>
      <c r="G53" s="310" t="s">
        <v>509</v>
      </c>
      <c r="H53" s="311"/>
      <c r="I53" s="319">
        <v>669971</v>
      </c>
      <c r="J53" s="320">
        <v>41120</v>
      </c>
      <c r="K53" s="321">
        <v>67.099999999999994</v>
      </c>
      <c r="L53" s="322">
        <v>61557</v>
      </c>
      <c r="M53" s="323">
        <v>-4.9000000000000004</v>
      </c>
      <c r="N53" s="324">
        <v>72</v>
      </c>
    </row>
    <row r="54" spans="1:14" x14ac:dyDescent="0.15">
      <c r="A54" s="248"/>
      <c r="B54" s="244"/>
      <c r="C54" s="244"/>
      <c r="D54" s="244"/>
      <c r="E54" s="244"/>
      <c r="F54" s="244"/>
      <c r="G54" s="325"/>
      <c r="H54" s="326" t="s">
        <v>508</v>
      </c>
      <c r="I54" s="327">
        <v>584148</v>
      </c>
      <c r="J54" s="328">
        <v>35853</v>
      </c>
      <c r="K54" s="329">
        <v>56.6</v>
      </c>
      <c r="L54" s="330">
        <v>32497</v>
      </c>
      <c r="M54" s="331">
        <v>1.8</v>
      </c>
      <c r="N54" s="332">
        <v>54.8</v>
      </c>
    </row>
    <row r="55" spans="1:14" x14ac:dyDescent="0.15">
      <c r="A55" s="248"/>
      <c r="B55" s="244"/>
      <c r="C55" s="244"/>
      <c r="D55" s="244"/>
      <c r="E55" s="244"/>
      <c r="F55" s="244"/>
      <c r="G55" s="310" t="s">
        <v>510</v>
      </c>
      <c r="H55" s="311"/>
      <c r="I55" s="319">
        <v>487120</v>
      </c>
      <c r="J55" s="320">
        <v>29958</v>
      </c>
      <c r="K55" s="321">
        <v>-27.1</v>
      </c>
      <c r="L55" s="322">
        <v>69806</v>
      </c>
      <c r="M55" s="323">
        <v>13.4</v>
      </c>
      <c r="N55" s="324">
        <v>-40.5</v>
      </c>
    </row>
    <row r="56" spans="1:14" x14ac:dyDescent="0.15">
      <c r="A56" s="248"/>
      <c r="B56" s="244"/>
      <c r="C56" s="244"/>
      <c r="D56" s="244"/>
      <c r="E56" s="244"/>
      <c r="F56" s="244"/>
      <c r="G56" s="325"/>
      <c r="H56" s="326" t="s">
        <v>508</v>
      </c>
      <c r="I56" s="327">
        <v>327095</v>
      </c>
      <c r="J56" s="328">
        <v>20117</v>
      </c>
      <c r="K56" s="329">
        <v>-43.9</v>
      </c>
      <c r="L56" s="330">
        <v>32823</v>
      </c>
      <c r="M56" s="331">
        <v>1</v>
      </c>
      <c r="N56" s="332">
        <v>-44.9</v>
      </c>
    </row>
    <row r="57" spans="1:14" x14ac:dyDescent="0.15">
      <c r="A57" s="248"/>
      <c r="B57" s="244"/>
      <c r="C57" s="244"/>
      <c r="D57" s="244"/>
      <c r="E57" s="244"/>
      <c r="F57" s="244"/>
      <c r="G57" s="310" t="s">
        <v>511</v>
      </c>
      <c r="H57" s="311"/>
      <c r="I57" s="319">
        <v>926297</v>
      </c>
      <c r="J57" s="320">
        <v>57345</v>
      </c>
      <c r="K57" s="321">
        <v>91.4</v>
      </c>
      <c r="L57" s="322">
        <v>74444</v>
      </c>
      <c r="M57" s="323">
        <v>6.6</v>
      </c>
      <c r="N57" s="324">
        <v>84.8</v>
      </c>
    </row>
    <row r="58" spans="1:14" x14ac:dyDescent="0.15">
      <c r="A58" s="248"/>
      <c r="B58" s="244"/>
      <c r="C58" s="244"/>
      <c r="D58" s="244"/>
      <c r="E58" s="244"/>
      <c r="F58" s="244"/>
      <c r="G58" s="325"/>
      <c r="H58" s="326" t="s">
        <v>508</v>
      </c>
      <c r="I58" s="327">
        <v>536540</v>
      </c>
      <c r="J58" s="328">
        <v>33216</v>
      </c>
      <c r="K58" s="329">
        <v>65.099999999999994</v>
      </c>
      <c r="L58" s="330">
        <v>34175</v>
      </c>
      <c r="M58" s="331">
        <v>4.0999999999999996</v>
      </c>
      <c r="N58" s="332">
        <v>61</v>
      </c>
    </row>
    <row r="59" spans="1:14" x14ac:dyDescent="0.15">
      <c r="A59" s="248"/>
      <c r="B59" s="244"/>
      <c r="C59" s="244"/>
      <c r="D59" s="244"/>
      <c r="E59" s="244"/>
      <c r="F59" s="244"/>
      <c r="G59" s="310" t="s">
        <v>512</v>
      </c>
      <c r="H59" s="311"/>
      <c r="I59" s="319">
        <v>945893</v>
      </c>
      <c r="J59" s="320">
        <v>59015</v>
      </c>
      <c r="K59" s="321">
        <v>2.9</v>
      </c>
      <c r="L59" s="322">
        <v>85205</v>
      </c>
      <c r="M59" s="323">
        <v>14.5</v>
      </c>
      <c r="N59" s="324">
        <v>-11.6</v>
      </c>
    </row>
    <row r="60" spans="1:14" x14ac:dyDescent="0.15">
      <c r="A60" s="248"/>
      <c r="B60" s="244"/>
      <c r="C60" s="244"/>
      <c r="D60" s="244"/>
      <c r="E60" s="244"/>
      <c r="F60" s="244"/>
      <c r="G60" s="325"/>
      <c r="H60" s="326" t="s">
        <v>508</v>
      </c>
      <c r="I60" s="333">
        <v>443211</v>
      </c>
      <c r="J60" s="328">
        <v>27652</v>
      </c>
      <c r="K60" s="329">
        <v>-16.8</v>
      </c>
      <c r="L60" s="330">
        <v>38847</v>
      </c>
      <c r="M60" s="331">
        <v>13.7</v>
      </c>
      <c r="N60" s="332">
        <v>-30.5</v>
      </c>
    </row>
    <row r="61" spans="1:14" x14ac:dyDescent="0.15">
      <c r="A61" s="248"/>
      <c r="B61" s="244"/>
      <c r="C61" s="244"/>
      <c r="D61" s="244"/>
      <c r="E61" s="244"/>
      <c r="F61" s="244"/>
      <c r="G61" s="310" t="s">
        <v>513</v>
      </c>
      <c r="H61" s="334"/>
      <c r="I61" s="335">
        <v>686557</v>
      </c>
      <c r="J61" s="336">
        <v>42410</v>
      </c>
      <c r="K61" s="337">
        <v>31.1</v>
      </c>
      <c r="L61" s="338">
        <v>71146</v>
      </c>
      <c r="M61" s="339">
        <v>5.7</v>
      </c>
      <c r="N61" s="324">
        <v>25.4</v>
      </c>
    </row>
    <row r="62" spans="1:14" x14ac:dyDescent="0.15">
      <c r="A62" s="248"/>
      <c r="B62" s="244"/>
      <c r="C62" s="244"/>
      <c r="D62" s="244"/>
      <c r="E62" s="244"/>
      <c r="F62" s="244"/>
      <c r="G62" s="325"/>
      <c r="H62" s="326" t="s">
        <v>508</v>
      </c>
      <c r="I62" s="327">
        <v>453254</v>
      </c>
      <c r="J62" s="328">
        <v>27946</v>
      </c>
      <c r="K62" s="329">
        <v>19.100000000000001</v>
      </c>
      <c r="L62" s="330">
        <v>34055</v>
      </c>
      <c r="M62" s="331">
        <v>3.6</v>
      </c>
      <c r="N62" s="332">
        <v>15.5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40" zoomScale="75" zoomScaleNormal="75"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9" t="s">
        <v>3</v>
      </c>
      <c r="D47" s="1139"/>
      <c r="E47" s="1140"/>
      <c r="F47" s="11">
        <v>36.49</v>
      </c>
      <c r="G47" s="12">
        <v>36.82</v>
      </c>
      <c r="H47" s="12">
        <v>38.1</v>
      </c>
      <c r="I47" s="12">
        <v>37.44</v>
      </c>
      <c r="J47" s="13">
        <v>30.49</v>
      </c>
    </row>
    <row r="48" spans="2:10" ht="57.75" customHeight="1" x14ac:dyDescent="0.15">
      <c r="B48" s="14"/>
      <c r="C48" s="1141" t="s">
        <v>4</v>
      </c>
      <c r="D48" s="1141"/>
      <c r="E48" s="1142"/>
      <c r="F48" s="15">
        <v>3.54</v>
      </c>
      <c r="G48" s="16">
        <v>2.46</v>
      </c>
      <c r="H48" s="16">
        <v>2.13</v>
      </c>
      <c r="I48" s="16">
        <v>1.82</v>
      </c>
      <c r="J48" s="17">
        <v>2.89</v>
      </c>
    </row>
    <row r="49" spans="2:10" ht="57.75" customHeight="1" thickBot="1" x14ac:dyDescent="0.2">
      <c r="B49" s="18"/>
      <c r="C49" s="1143" t="s">
        <v>5</v>
      </c>
      <c r="D49" s="1143"/>
      <c r="E49" s="1144"/>
      <c r="F49" s="19">
        <v>0.15</v>
      </c>
      <c r="G49" s="20" t="s">
        <v>520</v>
      </c>
      <c r="H49" s="20" t="s">
        <v>521</v>
      </c>
      <c r="I49" s="20" t="s">
        <v>522</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9"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1" t="s">
        <v>524</v>
      </c>
      <c r="D34" s="1151"/>
      <c r="E34" s="1152"/>
      <c r="F34" s="32">
        <v>34.47</v>
      </c>
      <c r="G34" s="33">
        <v>34.799999999999997</v>
      </c>
      <c r="H34" s="33">
        <v>34.35</v>
      </c>
      <c r="I34" s="33">
        <v>33.229999999999997</v>
      </c>
      <c r="J34" s="34">
        <v>31.85</v>
      </c>
      <c r="K34" s="22"/>
      <c r="L34" s="22"/>
      <c r="M34" s="22"/>
      <c r="N34" s="22"/>
      <c r="O34" s="22"/>
      <c r="P34" s="22"/>
    </row>
    <row r="35" spans="1:16" ht="39" customHeight="1" x14ac:dyDescent="0.15">
      <c r="A35" s="22"/>
      <c r="B35" s="35"/>
      <c r="C35" s="1145" t="s">
        <v>525</v>
      </c>
      <c r="D35" s="1146"/>
      <c r="E35" s="1147"/>
      <c r="F35" s="36">
        <v>2.94</v>
      </c>
      <c r="G35" s="37">
        <v>3.41</v>
      </c>
      <c r="H35" s="37">
        <v>1.84</v>
      </c>
      <c r="I35" s="37">
        <v>2.44</v>
      </c>
      <c r="J35" s="38">
        <v>5.58</v>
      </c>
      <c r="K35" s="22"/>
      <c r="L35" s="22"/>
      <c r="M35" s="22"/>
      <c r="N35" s="22"/>
      <c r="O35" s="22"/>
      <c r="P35" s="22"/>
    </row>
    <row r="36" spans="1:16" ht="39" customHeight="1" x14ac:dyDescent="0.15">
      <c r="A36" s="22"/>
      <c r="B36" s="35"/>
      <c r="C36" s="1145" t="s">
        <v>526</v>
      </c>
      <c r="D36" s="1146"/>
      <c r="E36" s="1147"/>
      <c r="F36" s="36">
        <v>3.54</v>
      </c>
      <c r="G36" s="37">
        <v>2.46</v>
      </c>
      <c r="H36" s="37">
        <v>2.12</v>
      </c>
      <c r="I36" s="37">
        <v>1.82</v>
      </c>
      <c r="J36" s="38">
        <v>2.89</v>
      </c>
      <c r="K36" s="22"/>
      <c r="L36" s="22"/>
      <c r="M36" s="22"/>
      <c r="N36" s="22"/>
      <c r="O36" s="22"/>
      <c r="P36" s="22"/>
    </row>
    <row r="37" spans="1:16" ht="39" customHeight="1" x14ac:dyDescent="0.15">
      <c r="A37" s="22"/>
      <c r="B37" s="35"/>
      <c r="C37" s="1145" t="s">
        <v>527</v>
      </c>
      <c r="D37" s="1146"/>
      <c r="E37" s="1147"/>
      <c r="F37" s="36">
        <v>1.4</v>
      </c>
      <c r="G37" s="37">
        <v>1.1200000000000001</v>
      </c>
      <c r="H37" s="37">
        <v>1.3</v>
      </c>
      <c r="I37" s="37">
        <v>0.52</v>
      </c>
      <c r="J37" s="38">
        <v>0.2</v>
      </c>
      <c r="K37" s="22"/>
      <c r="L37" s="22"/>
      <c r="M37" s="22"/>
      <c r="N37" s="22"/>
      <c r="O37" s="22"/>
      <c r="P37" s="22"/>
    </row>
    <row r="38" spans="1:16" ht="39" customHeight="1" x14ac:dyDescent="0.15">
      <c r="A38" s="22"/>
      <c r="B38" s="35"/>
      <c r="C38" s="1145" t="s">
        <v>528</v>
      </c>
      <c r="D38" s="1146"/>
      <c r="E38" s="1147"/>
      <c r="F38" s="36">
        <v>0.02</v>
      </c>
      <c r="G38" s="37">
        <v>0.03</v>
      </c>
      <c r="H38" s="37">
        <v>0.03</v>
      </c>
      <c r="I38" s="37">
        <v>0.04</v>
      </c>
      <c r="J38" s="38">
        <v>0.02</v>
      </c>
      <c r="K38" s="22"/>
      <c r="L38" s="22"/>
      <c r="M38" s="22"/>
      <c r="N38" s="22"/>
      <c r="O38" s="22"/>
      <c r="P38" s="22"/>
    </row>
    <row r="39" spans="1:16" ht="39" customHeight="1" x14ac:dyDescent="0.15">
      <c r="A39" s="22"/>
      <c r="B39" s="35"/>
      <c r="C39" s="1145" t="s">
        <v>529</v>
      </c>
      <c r="D39" s="1146"/>
      <c r="E39" s="1147"/>
      <c r="F39" s="36">
        <v>0</v>
      </c>
      <c r="G39" s="37">
        <v>0</v>
      </c>
      <c r="H39" s="37">
        <v>0</v>
      </c>
      <c r="I39" s="37">
        <v>0</v>
      </c>
      <c r="J39" s="38">
        <v>0</v>
      </c>
      <c r="K39" s="22"/>
      <c r="L39" s="22"/>
      <c r="M39" s="22"/>
      <c r="N39" s="22"/>
      <c r="O39" s="22"/>
      <c r="P39" s="22"/>
    </row>
    <row r="40" spans="1:16" ht="39" customHeight="1" x14ac:dyDescent="0.15">
      <c r="A40" s="22"/>
      <c r="B40" s="35"/>
      <c r="C40" s="1145" t="s">
        <v>530</v>
      </c>
      <c r="D40" s="1146"/>
      <c r="E40" s="1147"/>
      <c r="F40" s="36">
        <v>0</v>
      </c>
      <c r="G40" s="37">
        <v>0</v>
      </c>
      <c r="H40" s="37">
        <v>0</v>
      </c>
      <c r="I40" s="37">
        <v>0</v>
      </c>
      <c r="J40" s="38">
        <v>0</v>
      </c>
      <c r="K40" s="22"/>
      <c r="L40" s="22"/>
      <c r="M40" s="22"/>
      <c r="N40" s="22"/>
      <c r="O40" s="22"/>
      <c r="P40" s="22"/>
    </row>
    <row r="41" spans="1:16" ht="39" customHeight="1" x14ac:dyDescent="0.15">
      <c r="A41" s="22"/>
      <c r="B41" s="35"/>
      <c r="C41" s="1145" t="s">
        <v>531</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532</v>
      </c>
      <c r="D42" s="1146"/>
      <c r="E42" s="1147"/>
      <c r="F42" s="36" t="s">
        <v>476</v>
      </c>
      <c r="G42" s="37" t="s">
        <v>476</v>
      </c>
      <c r="H42" s="37" t="s">
        <v>476</v>
      </c>
      <c r="I42" s="37" t="s">
        <v>476</v>
      </c>
      <c r="J42" s="38" t="s">
        <v>476</v>
      </c>
      <c r="K42" s="22"/>
      <c r="L42" s="22"/>
      <c r="M42" s="22"/>
      <c r="N42" s="22"/>
      <c r="O42" s="22"/>
      <c r="P42" s="22"/>
    </row>
    <row r="43" spans="1:16" ht="39" customHeight="1" thickBot="1" x14ac:dyDescent="0.2">
      <c r="A43" s="22"/>
      <c r="B43" s="40"/>
      <c r="C43" s="1148" t="s">
        <v>533</v>
      </c>
      <c r="D43" s="1149"/>
      <c r="E43" s="1150"/>
      <c r="F43" s="41">
        <v>0</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696</v>
      </c>
      <c r="L45" s="60">
        <v>668</v>
      </c>
      <c r="M45" s="60">
        <v>641</v>
      </c>
      <c r="N45" s="60">
        <v>643</v>
      </c>
      <c r="O45" s="61">
        <v>633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x14ac:dyDescent="0.15">
      <c r="A48" s="48"/>
      <c r="B48" s="1163"/>
      <c r="C48" s="1164"/>
      <c r="D48" s="62"/>
      <c r="E48" s="1155" t="s">
        <v>15</v>
      </c>
      <c r="F48" s="1155"/>
      <c r="G48" s="1155"/>
      <c r="H48" s="1155"/>
      <c r="I48" s="1155"/>
      <c r="J48" s="1156"/>
      <c r="K48" s="63">
        <v>96</v>
      </c>
      <c r="L48" s="64">
        <v>115</v>
      </c>
      <c r="M48" s="64">
        <v>126</v>
      </c>
      <c r="N48" s="64">
        <v>133</v>
      </c>
      <c r="O48" s="65">
        <v>135</v>
      </c>
      <c r="P48" s="48"/>
      <c r="Q48" s="48"/>
      <c r="R48" s="48"/>
      <c r="S48" s="48"/>
      <c r="T48" s="48"/>
      <c r="U48" s="48"/>
    </row>
    <row r="49" spans="1:21" ht="30.75" customHeight="1" x14ac:dyDescent="0.15">
      <c r="A49" s="48"/>
      <c r="B49" s="1163"/>
      <c r="C49" s="1164"/>
      <c r="D49" s="62"/>
      <c r="E49" s="1155" t="s">
        <v>16</v>
      </c>
      <c r="F49" s="1155"/>
      <c r="G49" s="1155"/>
      <c r="H49" s="1155"/>
      <c r="I49" s="1155"/>
      <c r="J49" s="1156"/>
      <c r="K49" s="63">
        <v>77</v>
      </c>
      <c r="L49" s="64">
        <v>77</v>
      </c>
      <c r="M49" s="64">
        <v>78</v>
      </c>
      <c r="N49" s="64">
        <v>73</v>
      </c>
      <c r="O49" s="65">
        <v>69</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476</v>
      </c>
      <c r="L50" s="64" t="s">
        <v>476</v>
      </c>
      <c r="M50" s="64" t="s">
        <v>476</v>
      </c>
      <c r="N50" s="64" t="s">
        <v>476</v>
      </c>
      <c r="O50" s="65" t="s">
        <v>476</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483</v>
      </c>
      <c r="L52" s="64">
        <v>497</v>
      </c>
      <c r="M52" s="64">
        <v>507</v>
      </c>
      <c r="N52" s="64">
        <v>518</v>
      </c>
      <c r="O52" s="65">
        <v>545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386</v>
      </c>
      <c r="L53" s="69">
        <v>363</v>
      </c>
      <c r="M53" s="69">
        <v>338</v>
      </c>
      <c r="N53" s="69">
        <v>331</v>
      </c>
      <c r="O53" s="70">
        <v>292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2016-04-19T06:15:56Z</cp:lastPrinted>
  <dcterms:created xsi:type="dcterms:W3CDTF">2016-02-15T01:46:49Z</dcterms:created>
  <dcterms:modified xsi:type="dcterms:W3CDTF">2016-05-27T01:22:53Z</dcterms:modified>
  <cp:category/>
</cp:coreProperties>
</file>