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490" windowHeight="7200"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 r="BW34" i="9" l="1"/>
  <c r="BW35" i="9" l="1"/>
  <c r="BW36" i="9" s="1"/>
  <c r="BW37" i="9" s="1"/>
  <c r="BW38" i="9" s="1"/>
  <c r="CO34" i="9"/>
</calcChain>
</file>

<file path=xl/sharedStrings.xml><?xml version="1.0" encoding="utf-8"?>
<sst xmlns="http://schemas.openxmlformats.org/spreadsheetml/2006/main" count="1087" uniqueCount="560">
  <si>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</si>
  <si>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</si>
  <si>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</si>
  <si>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</si>
  <si>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</si>
  <si>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</si>
  <si>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</si>
  <si>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</si>
  <si>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</si>
  <si>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</si>
  <si>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</si>
  <si>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</si>
  <si>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</si>
  <si>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</si>
  <si>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</si>
  <si>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</si>
  <si>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</si>
  <si>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</si>
  <si>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</si>
  <si>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</si>
  <si>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</si>
  <si>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</si>
  <si>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</si>
  <si>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</si>
  <si>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</si>
  <si>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</si>
  <si>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</si>
  <si>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</si>
  <si>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</si>
  <si>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</si>
  <si>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</si>
  <si>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</si>
  <si>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</si>
  <si>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</si>
  <si>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</si>
  <si>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</si>
  <si>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</si>
  <si>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</si>
  <si>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</si>
  <si>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</si>
  <si>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</si>
  <si>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</si>
  <si>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</si>
  <si>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</si>
  <si>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</si>
  <si>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</si>
  <si>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</si>
  <si>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</si>
  <si>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</si>
  <si>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</si>
  <si>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</si>
  <si>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</si>
  <si>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</si>
  <si>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</si>
  <si>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</si>
  <si>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</si>
  <si>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</si>
  <si>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</si>
  <si>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</si>
  <si>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</si>
  <si>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</si>
  <si>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</si>
  <si>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</si>
  <si>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</si>
  <si>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</si>
  <si>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</si>
  <si>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</si>
  <si>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</si>
  <si>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</si>
  <si>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</si>
  <si>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</si>
  <si>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</si>
  <si>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</si>
  <si>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</si>
  <si>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</si>
  <si>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</si>
  <si>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</si>
  <si>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</si>
  <si>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</si>
  <si>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</si>
  <si>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</si>
  <si>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</si>
  <si>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</si>
  <si>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</si>
  <si>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</si>
  <si>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</si>
  <si>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</si>
  <si>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</si>
  <si>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</si>
  <si>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</si>
  <si>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</si>
  <si>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</si>
  <si>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</si>
  <si>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</si>
  <si>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</si>
  <si>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</si>
  <si>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</si>
  <si>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</si>
  <si>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</si>
  <si>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</si>
  <si>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</si>
  <si>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</si>
  <si>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</si>
  <si>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</si>
  <si>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</si>
  <si>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</si>
  <si>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</si>
  <si>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</si>
  <si>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</si>
  <si>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</si>
  <si>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</si>
  <si>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</si>
  <si>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</si>
  <si>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</si>
  <si>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</si>
  <si>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</si>
  <si>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</si>
  <si>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</si>
  <si>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</si>
  <si>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</si>
  <si>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</si>
  <si>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</si>
  <si>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</si>
  <si>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</si>
  <si>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</si>
  <si>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</si>
  <si>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</si>
  <si>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</si>
  <si>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</si>
  <si>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</si>
  <si>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</si>
  <si>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</si>
  <si>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</si>
  <si>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</si>
  <si>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</si>
  <si>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</si>
  <si>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</si>
  <si>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</si>
  <si>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</si>
  <si>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</si>
  <si>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</si>
  <si>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</si>
  <si>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</si>
  <si>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</si>
  <si>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</si>
  <si>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</si>
  <si>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</si>
  <si>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</si>
  <si>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</si>
  <si>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</si>
  <si>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</si>
  <si>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</si>
  <si>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</si>
  <si>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</si>
  <si>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</si>
  <si>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</si>
  <si>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</si>
  <si>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</si>
  <si>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</si>
  <si>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</si>
  <si>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</si>
  <si>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</si>
  <si>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</si>
  <si>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</si>
  <si>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</si>
  <si>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</si>
  <si>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</si>
  <si>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</si>
  <si>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</si>
  <si>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</si>
  <si>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</si>
  <si>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</si>
  <si>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</si>
  <si>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</si>
  <si>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</si>
  <si>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</si>
  <si>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</si>
  <si>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</si>
  <si>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</si>
  <si>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</si>
  <si>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</si>
  <si>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</si>
  <si>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</si>
  <si>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</si>
  <si>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</si>
  <si>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</si>
  <si>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</si>
  <si>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</si>
  <si>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</si>
  <si>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</si>
  <si>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</si>
  <si>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</si>
  <si>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</si>
  <si>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</si>
  <si>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</si>
  <si>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</si>
  <si>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</si>
  <si>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</si>
  <si>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</si>
  <si>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</si>
  <si>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</si>
  <si>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</si>
  <si>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</si>
  <si>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</si>
  <si>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</si>
  <si>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</si>
  <si>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</si>
  <si>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</si>
  <si>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</si>
  <si>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</si>
  <si>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</si>
  <si>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</si>
  <si>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</si>
  <si>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</si>
  <si>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</si>
  <si>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</si>
  <si>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</si>
  <si>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</si>
  <si>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</si>
  <si>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</si>
  <si>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</si>
  <si>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</si>
  <si>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</si>
  <si>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</si>
  <si>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</si>
  <si>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</si>
  <si>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</si>
  <si>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</si>
  <si>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</si>
  <si>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</si>
  <si>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</si>
  <si>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</si>
  <si>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</si>
  <si>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</si>
  <si>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</si>
  <si>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</si>
  <si>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</si>
  <si>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</si>
  <si>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</si>
  <si>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</si>
  <si>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</si>
  <si>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</si>
  <si>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</si>
  <si>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</si>
  <si>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</si>
  <si>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</si>
  <si>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</si>
  <si>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</si>
  <si>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</si>
  <si>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</si>
  <si>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</si>
  <si>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</si>
  <si>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</si>
  <si>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</si>
  <si>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</si>
  <si>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</si>
  <si>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</si>
  <si>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</si>
  <si>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</si>
  <si>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</si>
  <si>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</si>
  <si>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</si>
  <si>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</si>
  <si>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</si>
  <si>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</si>
  <si>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</si>
  <si>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</si>
  <si>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</si>
  <si>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</si>
  <si>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</si>
  <si>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</si>
  <si>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</si>
  <si>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</si>
  <si>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</si>
  <si>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</si>
  <si>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</si>
  <si>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</si>
  <si>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</si>
  <si>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</si>
  <si>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</si>
  <si>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</si>
  <si>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</si>
  <si>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</si>
  <si>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</si>
  <si>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</si>
  <si>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</si>
  <si>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</si>
  <si>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</si>
  <si>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</si>
  <si>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</si>
  <si>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</si>
  <si>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</si>
  <si>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</si>
  <si>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</si>
  <si>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</si>
  <si>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</si>
  <si>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</si>
  <si>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</si>
  <si>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</si>
  <si>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</si>
  <si>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</si>
  <si>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</si>
  <si>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</si>
  <si>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</si>
  <si>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</si>
  <si>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</si>
  <si>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</si>
  <si>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</si>
  <si>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</si>
  <si>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</si>
  <si>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</si>
  <si>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</si>
  <si>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</si>
  <si>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</si>
  <si>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</si>
  <si>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</si>
  <si>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</si>
  <si>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</si>
  <si>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</si>
  <si>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</si>
  <si>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</si>
  <si>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</si>
  <si>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</si>
  <si>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</si>
  <si>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</si>
  <si>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</si>
  <si>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</si>
  <si>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</si>
  <si>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</si>
  <si>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</si>
  <si>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</si>
  <si>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</si>
  <si>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</si>
  <si>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</si>
  <si>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</si>
  <si>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</si>
  <si>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</si>
  <si>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</si>
  <si>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</si>
  <si>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</si>
  <si>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</si>
  <si>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</si>
  <si>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</si>
  <si>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</si>
  <si>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</si>
  <si>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</si>
  <si>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</si>
  <si>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</si>
  <si>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</si>
  <si>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</si>
  <si>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</si>
  <si>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</si>
  <si>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</si>
  <si>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</si>
  <si>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</si>
  <si>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</si>
  <si>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</si>
  <si>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</si>
  <si>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</si>
  <si>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</si>
  <si>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</si>
  <si>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</si>
  <si>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</si>
  <si>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</si>
  <si>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</si>
  <si>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</si>
  <si>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</si>
  <si>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</si>
  <si>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</si>
  <si>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</si>
  <si>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</si>
  <si>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</si>
  <si>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</si>
  <si>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</si>
  <si>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</si>
  <si>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</si>
  <si>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</si>
  <si>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</si>
  <si>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</si>
  <si>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</si>
  <si>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</si>
  <si>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</si>
  <si>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</si>
  <si>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</si>
  <si>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</si>
  <si>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</si>
  <si>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</si>
  <si>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</si>
  <si>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</si>
  <si>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</si>
  <si>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</si>
  <si>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</si>
  <si>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</si>
  <si>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</si>
  <si>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</si>
  <si>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</si>
  <si>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</si>
  <si>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</si>
  <si>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</si>
  <si>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</si>
  <si>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</si>
  <si>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</si>
  <si>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</si>
  <si>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</si>
  <si>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</si>
  <si>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</si>
  <si>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</si>
  <si>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</si>
  <si>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</si>
  <si>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</si>
  <si>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</si>
  <si>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</si>
  <si>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</si>
  <si>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</si>
  <si>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</si>
  <si>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</si>
  <si>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</si>
  <si>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</si>
  <si>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</si>
  <si>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</si>
  <si>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</si>
  <si>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</si>
  <si>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</si>
  <si>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</si>
  <si>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</si>
  <si>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</si>
  <si>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</si>
  <si>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</si>
  <si>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</si>
  <si>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</si>
  <si>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</si>
  <si>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</si>
  <si>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</si>
  <si>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</si>
  <si>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</si>
  <si>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</si>
  <si>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</si>
  <si>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</si>
  <si>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</si>
  <si>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</si>
  <si>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</si>
  <si>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</si>
  <si>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</si>
  <si>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</si>
  <si>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</si>
  <si>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</si>
  <si>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</si>
  <si>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</si>
  <si>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</si>
  <si>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</si>
  <si>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</si>
  <si>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</si>
  <si>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</si>
  <si>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</si>
  <si>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</si>
  <si>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</si>
  <si>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</si>
  <si>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</si>
  <si>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</si>
  <si>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</si>
  <si>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</si>
  <si>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</si>
  <si>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</si>
  <si>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</si>
  <si>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</si>
  <si>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</si>
  <si>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</si>
  <si>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</si>
  <si>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</si>
  <si>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</si>
  <si>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</si>
  <si>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</si>
  <si>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</si>
  <si>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</si>
  <si>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</si>
  <si>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</si>
  <si>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</si>
  <si>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</si>
  <si>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</si>
  <si>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</si>
  <si>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</si>
  <si>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</si>
  <si>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</si>
  <si>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</si>
  <si>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</si>
  <si>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</si>
  <si>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</si>
  <si>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</si>
  <si>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</si>
  <si>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</si>
  <si>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</si>
  <si>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</si>
  <si>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</si>
  <si>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</si>
  <si>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</si>
  <si>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</si>
  <si>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</si>
  <si>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</si>
  <si>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</si>
  <si>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</si>
  <si>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</si>
  <si>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</si>
  <si>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</si>
  <si>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</si>
  <si>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</si>
  <si>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</si>
  <si>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</si>
  <si>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</si>
  <si>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</si>
  <si>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</si>
  <si>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</si>
  <si>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</si>
  <si>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</si>
  <si>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</si>
  <si>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</si>
  <si>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</si>
  <si>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</si>
  <si>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</si>
  <si>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</si>
  <si>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</si>
  <si>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</si>
  <si>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</si>
  <si>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</si>
  <si>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</si>
  <si>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</si>
  <si>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0.27</t>
  </si>
  <si>
    <t>▲ 1.25</t>
  </si>
  <si>
    <t>▲ 6.10</t>
  </si>
  <si>
    <t>▲ 0.89</t>
  </si>
  <si>
    <t>水道事業会計</t>
  </si>
  <si>
    <t>国民健康保険特別会計</t>
  </si>
  <si>
    <t>一般会計</t>
  </si>
  <si>
    <t>介護保険特別会計</t>
  </si>
  <si>
    <t>後期高齢者医療特別会計</t>
  </si>
  <si>
    <t>土地取得特別会計</t>
  </si>
  <si>
    <t>下水道事業特別会計</t>
  </si>
  <si>
    <t>簡易水道事業特別会計</t>
  </si>
  <si>
    <t>その他会計（赤字）</t>
  </si>
  <si>
    <t>その他会計（黒字）</t>
  </si>
  <si>
    <t>-</t>
    <phoneticPr fontId="2"/>
  </si>
  <si>
    <t>南河内環境事業組合</t>
    <rPh sb="0" eb="3">
      <t>ミナミカワチ</t>
    </rPh>
    <rPh sb="3" eb="5">
      <t>カンキョウ</t>
    </rPh>
    <rPh sb="5" eb="7">
      <t>ジギョウ</t>
    </rPh>
    <rPh sb="7" eb="9">
      <t>クミアイ</t>
    </rPh>
    <phoneticPr fontId="30"/>
  </si>
  <si>
    <t>大阪府後期高齢者医療広域連合（一般会計）</t>
    <rPh sb="0" eb="3">
      <t>オオサカフ</t>
    </rPh>
    <rPh sb="3" eb="10">
      <t>コウキコウレイシャイリョウ</t>
    </rPh>
    <rPh sb="10" eb="14">
      <t>コウイキレンゴウ</t>
    </rPh>
    <rPh sb="15" eb="19">
      <t>イッパンカイケイ</t>
    </rPh>
    <phoneticPr fontId="30"/>
  </si>
  <si>
    <t>大阪府後期高齢者医療広域連合（後期高齢者医療特別会計）</t>
    <rPh sb="0" eb="3">
      <t>オオサカフ</t>
    </rPh>
    <rPh sb="3" eb="10">
      <t>コウキコウレイシャイリョウ</t>
    </rPh>
    <rPh sb="10" eb="14">
      <t>コウイキレンゴウ</t>
    </rPh>
    <rPh sb="15" eb="22">
      <t>コウキコウレイシャイリョウ</t>
    </rPh>
    <rPh sb="22" eb="26">
      <t>トクベツカイケイ</t>
    </rPh>
    <phoneticPr fontId="30"/>
  </si>
  <si>
    <t>大阪広域水道企業団（水道事業会計）</t>
    <rPh sb="0" eb="9">
      <t>オオサカコウイキスイドウキギョウダン</t>
    </rPh>
    <rPh sb="10" eb="14">
      <t>スイドウジギョウ</t>
    </rPh>
    <rPh sb="14" eb="16">
      <t>カイケイ</t>
    </rPh>
    <phoneticPr fontId="30"/>
  </si>
  <si>
    <t>大阪広域水道企業団（工業用水道事業会計）</t>
    <rPh sb="0" eb="9">
      <t>オオサカコウイキスイドウキギョウダン</t>
    </rPh>
    <rPh sb="10" eb="13">
      <t>コウギョウヨウ</t>
    </rPh>
    <rPh sb="13" eb="17">
      <t>スイドウジギョウ</t>
    </rPh>
    <rPh sb="17" eb="19">
      <t>カイケイ</t>
    </rPh>
    <phoneticPr fontId="30"/>
  </si>
  <si>
    <t>河南町土地開発公社</t>
    <rPh sb="0" eb="3">
      <t>カナンチョウ</t>
    </rPh>
    <rPh sb="3" eb="7">
      <t>トチカイハツ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</si>
  <si>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</si>
  <si>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</si>
  <si>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</si>
  <si>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</si>
  <si>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</si>
  <si>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</si>
  <si>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</si>
  <si>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</si>
  <si>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</si>
  <si>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</si>
  <si>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</si>
  <si>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将来負担比率、実質公債費比率ともに類似団体内平均値と比較して下回る形で推移しているが、将来負担比率については近年類似団体内平均値に近づいており、比率自体も横ばいで推移している。
　平成３０年度以降、学校教育施設やこども園等大型の施設整備が予定されており、一時的に悪化が見込まれる。特に３０年度・３１年度にこども園の整備について起債を発行した場合、元金償還が３４年度から始まるが、将来負担比率は３０年度から、実質公債費比率は３４年度から上昇していくことが考えられる。よって、これまで以上に公債費の適正化に取り組んでいく必要がある。</t>
    <rPh sb="22" eb="23">
      <t>ナイ</t>
    </rPh>
    <rPh sb="23" eb="26">
      <t>ヘイキンチ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</si>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</sst>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54D0-4520-B71F-F768C38BAF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29958</c:v>
                </c:pt>
                <c:pt idx="1">
                  <c:v>57345</c:v>
                </c:pt>
                <c:pt idx="2">
                  <c:v>59015</c:v>
                </c:pt>
                <c:pt idx="3">
                  <c:v>24508</c:v>
                </c:pt>
                <c:pt idx="4">
                  <c:v>24476</c:v>
                </c:pt>
              </c:numCache>
            </c:numRef>
          </c:val>
          <c:smooth val="0"/>
          <c:extLst>
            <c:ext xmlns:c16="http://schemas.microsoft.com/office/drawing/2014/chart" uri="{C3380CC4-5D6E-409C-BE32-E72D297353CC}">
              <c16:uniqueId val="{00000001-54D0-4520-B71F-F768C38BAF7C}"/>
            </c:ext>
          </c:extLst>
        </c:ser>
        <c:dLbls>
          <c:showLegendKey val="0"/>
          <c:showVal val="0"/>
          <c:showCatName val="0"/>
          <c:showSerName val="0"/>
          <c:showPercent val="0"/>
          <c:showBubbleSize val="0"/>
        </c:dLbls>
        <c:marker val="1"/>
        <c:smooth val="0"/>
        <c:axId val="185544808"/>
        <c:axId val="185545200"/>
      </c:lineChart>
      <c:catAx>
        <c:axId val="185544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45200"/>
        <c:crosses val="autoZero"/>
        <c:auto val="1"/>
        <c:lblAlgn val="ctr"/>
        <c:lblOffset val="100"/>
        <c:tickLblSkip val="1"/>
        <c:tickMarkSkip val="1"/>
        <c:noMultiLvlLbl val="0"/>
      </c:catAx>
      <c:valAx>
        <c:axId val="1855452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44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2.13</c:v>
                </c:pt>
                <c:pt idx="1">
                  <c:v>1.82</c:v>
                </c:pt>
                <c:pt idx="2">
                  <c:v>2.89</c:v>
                </c:pt>
                <c:pt idx="3">
                  <c:v>3.59</c:v>
                </c:pt>
                <c:pt idx="4">
                  <c:v>2.68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38.1</c:v>
                </c:pt>
                <c:pt idx="1">
                  <c:v>37.44</c:v>
                </c:pt>
                <c:pt idx="2">
                  <c:v>30.49</c:v>
                </c:pt>
                <c:pt idx="3">
                  <c:v>31.24</c:v>
                </c:pt>
                <c:pt idx="4">
                  <c:v>33.54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545984"/>
        <c:axId val="185546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-0.27</c:v>
                </c:pt>
                <c:pt idx="1">
                  <c:v>-1.25</c:v>
                </c:pt>
                <c:pt idx="2">
                  <c:v>-6.1</c:v>
                </c:pt>
                <c:pt idx="3">
                  <c:v>0.81</c:v>
                </c:pt>
                <c:pt idx="4">
                  <c:v>-0.89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545984"/>
        <c:axId val="185546376"/>
      </c:lineChart>
      <c:catAx>
        <c:axId val="1855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546376"/>
        <c:crosses val="autoZero"/>
        <c:auto val="1"/>
        <c:lblAlgn val="ctr"/>
        <c:lblOffset val="100"/>
        <c:tickLblSkip val="1"/>
        <c:tickMarkSkip val="1"/>
        <c:noMultiLvlLbl val="0"/>
      </c:catAx>
      <c:valAx>
        <c:axId val="18554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0.52</c:v>
                </c:pt>
                <c:pt idx="4">
                  <c:v>#N/A</c:v>
                </c:pt>
                <c:pt idx="5">
                  <c:v>0.2</c:v>
                </c:pt>
                <c:pt idx="6">
                  <c:v>#N/A</c:v>
                </c:pt>
                <c:pt idx="7">
                  <c:v>0.06</c:v>
                </c:pt>
                <c:pt idx="8">
                  <c:v>#N/A</c:v>
                </c:pt>
                <c:pt idx="9">
                  <c:v>0.66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2.12</c:v>
                </c:pt>
                <c:pt idx="2">
                  <c:v>#N/A</c:v>
                </c:pt>
                <c:pt idx="3">
                  <c:v>1.82</c:v>
                </c:pt>
                <c:pt idx="4">
                  <c:v>#N/A</c:v>
                </c:pt>
                <c:pt idx="5">
                  <c:v>2.89</c:v>
                </c:pt>
                <c:pt idx="6">
                  <c:v>#N/A</c:v>
                </c:pt>
                <c:pt idx="7">
                  <c:v>3.58</c:v>
                </c:pt>
                <c:pt idx="8">
                  <c:v>#N/A</c:v>
                </c:pt>
                <c:pt idx="9">
                  <c:v>2.68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1.84</c:v>
                </c:pt>
                <c:pt idx="2">
                  <c:v>#N/A</c:v>
                </c:pt>
                <c:pt idx="3">
                  <c:v>2.44</c:v>
                </c:pt>
                <c:pt idx="4">
                  <c:v>#N/A</c:v>
                </c:pt>
                <c:pt idx="5">
                  <c:v>5.58</c:v>
                </c:pt>
                <c:pt idx="6">
                  <c:v>#N/A</c:v>
                </c:pt>
                <c:pt idx="7">
                  <c:v>2.8</c:v>
                </c:pt>
                <c:pt idx="8">
                  <c:v>#N/A</c:v>
                </c:pt>
                <c:pt idx="9">
                  <c:v>2.96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34.35</c:v>
                </c:pt>
                <c:pt idx="2">
                  <c:v>#N/A</c:v>
                </c:pt>
                <c:pt idx="3">
                  <c:v>33.229999999999997</c:v>
                </c:pt>
                <c:pt idx="4">
                  <c:v>#N/A</c:v>
                </c:pt>
                <c:pt idx="5">
                  <c:v>31.85</c:v>
                </c:pt>
                <c:pt idx="6">
                  <c:v>#N/A</c:v>
                </c:pt>
                <c:pt idx="7">
                  <c:v>25.53</c:v>
                </c:pt>
                <c:pt idx="8">
                  <c:v>#N/A</c:v>
                </c:pt>
                <c:pt idx="9">
                  <c:v>24.82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547160"/>
        <c:axId val="185547552"/>
      </c:barChart>
      <c:catAx>
        <c:axId val="18554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47552"/>
        <c:crosses val="autoZero"/>
        <c:auto val="1"/>
        <c:lblAlgn val="ctr"/>
        <c:lblOffset val="100"/>
        <c:tickLblSkip val="1"/>
        <c:tickMarkSkip val="1"/>
        <c:noMultiLvlLbl val="0"/>
      </c:catAx>
      <c:valAx>
        <c:axId val="1855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47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507</c:v>
                </c:pt>
                <c:pt idx="5">
                  <c:v>518</c:v>
                </c:pt>
                <c:pt idx="8">
                  <c:v>545</c:v>
                </c:pt>
                <c:pt idx="11">
                  <c:v>515</c:v>
                </c:pt>
                <c:pt idx="14">
                  <c:v>500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73</c:v>
                </c:pt>
                <c:pt idx="6">
                  <c:v>69</c:v>
                </c:pt>
                <c:pt idx="9">
                  <c:v>26</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126</c:v>
                </c:pt>
                <c:pt idx="3">
                  <c:v>133</c:v>
                </c:pt>
                <c:pt idx="6">
                  <c:v>135</c:v>
                </c:pt>
                <c:pt idx="9">
                  <c:v>148</c:v>
                </c:pt>
                <c:pt idx="12">
                  <c:v>131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641</c:v>
                </c:pt>
                <c:pt idx="3">
                  <c:v>643</c:v>
                </c:pt>
                <c:pt idx="6">
                  <c:v>633</c:v>
                </c:pt>
                <c:pt idx="9">
                  <c:v>581</c:v>
                </c:pt>
                <c:pt idx="12">
                  <c:v>562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548336"/>
        <c:axId val="185548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338</c:v>
                </c:pt>
                <c:pt idx="2">
                  <c:v>#N/A</c:v>
                </c:pt>
                <c:pt idx="3">
                  <c:v>#N/A</c:v>
                </c:pt>
                <c:pt idx="4">
                  <c:v>331</c:v>
                </c:pt>
                <c:pt idx="5">
                  <c:v>#N/A</c:v>
                </c:pt>
                <c:pt idx="6">
                  <c:v>#N/A</c:v>
                </c:pt>
                <c:pt idx="7">
                  <c:v>292</c:v>
                </c:pt>
                <c:pt idx="8">
                  <c:v>#N/A</c:v>
                </c:pt>
                <c:pt idx="9">
                  <c:v>#N/A</c:v>
                </c:pt>
                <c:pt idx="10">
                  <c:v>240</c:v>
                </c:pt>
                <c:pt idx="11">
                  <c:v>#N/A</c:v>
                </c:pt>
                <c:pt idx="12">
                  <c:v>#N/A</c:v>
                </c:pt>
                <c:pt idx="13">
                  <c:v>203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548336"/>
        <c:axId val="185548728"/>
      </c:lineChart>
      <c:catAx>
        <c:axId val="18554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48728"/>
        <c:crosses val="autoZero"/>
        <c:auto val="1"/>
        <c:lblAlgn val="ctr"/>
        <c:lblOffset val="100"/>
        <c:tickLblSkip val="1"/>
        <c:tickMarkSkip val="1"/>
        <c:noMultiLvlLbl val="0"/>
      </c:catAx>
      <c:valAx>
        <c:axId val="185548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4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6043</c:v>
                </c:pt>
                <c:pt idx="5">
                  <c:v>6104</c:v>
                </c:pt>
                <c:pt idx="8">
                  <c:v>6179</c:v>
                </c:pt>
                <c:pt idx="11">
                  <c:v>6079</c:v>
                </c:pt>
                <c:pt idx="14">
                  <c:v>5975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94</c:v>
                </c:pt>
                <c:pt idx="14">
                  <c:v>109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3123</c:v>
                </c:pt>
                <c:pt idx="5">
                  <c:v>2965</c:v>
                </c:pt>
                <c:pt idx="8">
                  <c:v>2732</c:v>
                </c:pt>
                <c:pt idx="11">
                  <c:v>2894</c:v>
                </c:pt>
                <c:pt idx="14">
                  <c:v>2966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1553</c:v>
                </c:pt>
                <c:pt idx="3">
                  <c:v>1461</c:v>
                </c:pt>
                <c:pt idx="6">
                  <c:v>1188</c:v>
                </c:pt>
                <c:pt idx="9">
                  <c:v>1139</c:v>
                </c:pt>
                <c:pt idx="12">
                  <c:v>1056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178</c:v>
                </c:pt>
                <c:pt idx="3">
                  <c:v>107</c:v>
                </c:pt>
                <c:pt idx="6">
                  <c:v>40</c:v>
                </c:pt>
                <c:pt idx="9">
                  <c:v>15</c:v>
                </c:pt>
                <c:pt idx="12">
                  <c:v>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2125</c:v>
                </c:pt>
                <c:pt idx="3">
                  <c:v>2315</c:v>
                </c:pt>
                <c:pt idx="6">
                  <c:v>2403</c:v>
                </c:pt>
                <c:pt idx="9">
                  <c:v>2493</c:v>
                </c:pt>
                <c:pt idx="12">
                  <c:v>2411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c:v>
                </c:pt>
                <c:pt idx="3">
                  <c:v>126</c:v>
                </c:pt>
                <c:pt idx="6">
                  <c:v>51</c:v>
                </c:pt>
                <c:pt idx="9">
                  <c:v>446</c:v>
                </c:pt>
                <c:pt idx="12">
                  <c:v>437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6176</c:v>
                </c:pt>
                <c:pt idx="3">
                  <c:v>6151</c:v>
                </c:pt>
                <c:pt idx="6">
                  <c:v>6273</c:v>
                </c:pt>
                <c:pt idx="9">
                  <c:v>6112</c:v>
                </c:pt>
                <c:pt idx="12">
                  <c:v>5918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549512"/>
        <c:axId val="18554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917</c:v>
                </c:pt>
                <c:pt idx="2">
                  <c:v>#N/A</c:v>
                </c:pt>
                <c:pt idx="3">
                  <c:v>#N/A</c:v>
                </c:pt>
                <c:pt idx="4">
                  <c:v>1091</c:v>
                </c:pt>
                <c:pt idx="5">
                  <c:v>#N/A</c:v>
                </c:pt>
                <c:pt idx="6">
                  <c:v>#N/A</c:v>
                </c:pt>
                <c:pt idx="7">
                  <c:v>1044</c:v>
                </c:pt>
                <c:pt idx="8">
                  <c:v>#N/A</c:v>
                </c:pt>
                <c:pt idx="9">
                  <c:v>#N/A</c:v>
                </c:pt>
                <c:pt idx="10">
                  <c:v>1139</c:v>
                </c:pt>
                <c:pt idx="11">
                  <c:v>#N/A</c:v>
                </c:pt>
                <c:pt idx="12">
                  <c:v>#N/A</c:v>
                </c:pt>
                <c:pt idx="13">
                  <c:v>777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549512"/>
        <c:axId val="185549904"/>
      </c:lineChart>
      <c:catAx>
        <c:axId val="18554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549904"/>
        <c:crosses val="autoZero"/>
        <c:auto val="1"/>
        <c:lblAlgn val="ctr"/>
        <c:lblOffset val="100"/>
        <c:tickLblSkip val="1"/>
        <c:tickMarkSkip val="1"/>
        <c:noMultiLvlLbl val="0"/>
      </c:catAx>
      <c:valAx>
        <c:axId val="18554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4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{B3CAB434-4AC7-48B3-9C05-2F412355B677}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B1F-43F6-8B68-CC9DCB0523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{C845DB54-8435-414D-9A7F-D5ADE0CE09B9}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B1F-43F6-8B68-CC9DCB0523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{E01E65A7-6C64-4571-B727-7957850C8389}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B1F-43F6-8B68-CC9DCB05230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{C7112930-7778-47A3-AF5E-60744DA5AFDA}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B1F-43F6-8B68-CC9DCB0523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{9A4C0134-39EE-46D2-9225-108B2D5CA458}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B1F-43F6-8B68-CC9DCB0523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B1F-43F6-8B68-CC9DCB05230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{ADE42A06-19FB-4F60-8A33-5F72FB927F4E}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B1F-43F6-8B68-CC9DCB0523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{D95B9E65-56E9-4371-9BA6-9FE4308078C0}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B1F-43F6-8B68-CC9DCB0523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{4430F68B-D6F9-4567-A3D4-5816C26C9FBF}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B1F-43F6-8B68-CC9DCB05230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{28E96894-4DA7-49C1-8957-7114C4FA7195}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B1F-43F6-8B68-CC9DCB0523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{221E9B54-7746-4E03-BC18-228B250F80DA}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B1F-43F6-8B68-CC9DCB0523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B1F-43F6-8B68-CC9DCB052303}"/>
            </c:ext>
          </c:extLst>
        </c:ser>
        <c:dLbls>
          <c:showLegendKey val="0"/>
          <c:showVal val="0"/>
          <c:showCatName val="0"/>
          <c:showSerName val="0"/>
          <c:showPercent val="0"/>
          <c:showBubbleSize val="0"/>
        </c:dLbls>
        <c:axId val="84863616"/>
        <c:axId val="82989440"/>
      </c:scatterChart>
      <c:valAx>
        <c:axId val="84863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89440"/>
        <c:crosses val="autoZero"/>
        <c:crossBetween val="midCat"/>
      </c:valAx>
      <c:valAx>
        <c:axId val="82989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6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{04CD08A4-3827-4CDD-A37B-3C5DDB7797CA}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04-430E-B74C-ACBABECD0F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{9EF03BF3-54F9-40DD-94C3-D35FD87E4E40}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04-430E-B74C-ACBABECD0F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{E273BAAD-284E-4DF9-A1FC-59F8B4D86AAB}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04-430E-B74C-ACBABECD0F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{FB65CAC5-DE0D-4552-9C31-526034C220AD}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04-430E-B74C-ACBABECD0F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{FCDFAFC8-7531-47C4-A489-6F0183AA56D3}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04-430E-B74C-ACBABECD0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10.199999999999999</c:v>
                </c:pt>
                <c:pt idx="2">
                  <c:v>9.5</c:v>
                </c:pt>
                <c:pt idx="3">
                  <c:v>8.4</c:v>
                </c:pt>
                <c:pt idx="4">
                  <c:v>7.2</c:v>
                </c:pt>
              </c:numCache>
            </c:numRef>
          </c:xVal>
          <c:yVal>
            <c:numRef>
              <c:f>公会計指標分析・財政指標組合せ分析表!$K$73:$O$73</c:f>
              <c:numCache>
                <c:formatCode>#,##0.0;"▲ "#,##0.0</c:formatCode>
                <c:ptCount val="5"/>
                <c:pt idx="0">
                  <c:v>27.4</c:v>
                </c:pt>
                <c:pt idx="1">
                  <c:v>32.200000000000003</c:v>
                </c:pt>
                <c:pt idx="2">
                  <c:v>31.3</c:v>
                </c:pt>
                <c:pt idx="3">
                  <c:v>32.799999999999997</c:v>
                </c:pt>
                <c:pt idx="4">
                  <c:v>22.6</c:v>
                </c:pt>
              </c:numCache>
            </c:numRef>
          </c:yVal>
          <c:smooth val="0"/>
          <c:extLst>
            <c:ext xmlns:c16="http://schemas.microsoft.com/office/drawing/2014/chart" uri="{C3380CC4-5D6E-409C-BE32-E72D297353CC}">
              <c16:uniqueId val="{00000005-E504-430E-B74C-ACBABECD0F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{18AB1451-35D4-4248-A330-F1FCC12D5AC4}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04-430E-B74C-ACBABECD0F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{B417617E-BE97-4D7B-8FA5-9E823E7EFB6B}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04-430E-B74C-ACBABECD0F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{A45A1F98-F68B-4544-8167-F1AB1810EF0D}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04-430E-B74C-ACBABECD0F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{20F3B34F-E4AD-4ABA-9C52-F8F316317823}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04-430E-B74C-ACBABECD0F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{ABF4164C-F56D-4B8D-AB8D-7302FEF2ACD8}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04-430E-B74C-ACBABECD0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E504-430E-B74C-ACBABECD0F07}"/>
            </c:ext>
          </c:extLst>
        </c:ser>
        <c:dLbls>
          <c:showLegendKey val="0"/>
          <c:showVal val="0"/>
          <c:showCatName val="0"/>
          <c:showSerName val="0"/>
          <c:showPercent val="0"/>
          <c:showBubbleSize val="0"/>
        </c:dLbls>
        <c:axId val="85403904"/>
        <c:axId val="85426560"/>
      </c:scatterChart>
      <c:valAx>
        <c:axId val="85403904"/>
        <c:scaling>
          <c:orientation val="minMax"/>
          <c:max val="12.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426560"/>
        <c:crosses val="autoZero"/>
        <c:crossBetween val="midCat"/>
      </c:valAx>
      <c:valAx>
        <c:axId val="85426560"/>
        <c:scaling>
          <c:orientation val="minMax"/>
          <c:max val="6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403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平成２６年度から平成２８年度にかけて、分子の総額が減少しているのは、元利償還金及び組合等が起こした地方債の元利償還金に対する負担金等の減少に因るところが大きい。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については、</a:t>
          </a:r>
          <a:r>
            <a:rPr kumimoji="1" lang="ja-JP" altLang="en-US" sz="1200">
              <a:latin typeface="ＭＳ ゴシック" pitchFamily="49" charset="-128"/>
              <a:ea typeface="ＭＳ ゴシック" pitchFamily="49" charset="-128"/>
            </a:rPr>
            <a:t>起債の新規発行を抑制していることと、高い利率の起債の償還が終了してきていることにより、減少傾向にある。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組合等が起こした地方債の元利償還金に対する負担金等の減少については、南河内環境事業組合の起債の多くの償還が終了してきており、元利償還金の額が減少しているからである。</a:t>
          </a:r>
        </a:p>
        <a:p>
          <a:r>
            <a:rPr kumimoji="1" lang="ja-JP" altLang="en-US" sz="1200">
              <a:latin typeface="ＭＳ ゴシック" pitchFamily="49" charset="-128"/>
              <a:ea typeface="ＭＳ ゴシック" pitchFamily="49" charset="-128"/>
            </a:rPr>
            <a:t>　トータルとして、実質公債費比率の分子は減少傾向にあり、比率としても下がってきている。今後も健全な財政運営を続けていくよう努める。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平成２４年度以降、起債残高は減少傾向にあり、起債発行は交付税算入がある起債に原則限っているが、基準財政需要額算入見込額も合わせて減少傾向にある。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町職員の新陳代謝が続いたため、退職手当負担見込額については、減少傾向にある。</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平成３０年度以降学校教育施設やこども園等大型の施設整備があり、一時的には悪化が見込まれるが、中長期的には地方債発行の抑制を図るなど、将来負担比率の抑制に努めつつ、その推移に注視していく。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人口の減少や全国平均を上回る高齢化率（平成２８年度末３０．２３％）に加え、町内に中心となる産業がないこと等により、財政基盤が弱く、近年類似団体平均を下回った状態が続いている。</a:t>
          </a:r>
        </a:p>
        <a:p>
          <a:r>
            <a:rPr kumimoji="1" lang="ja-JP" altLang="en-US" sz="1300">
              <a:latin typeface="ＭＳ Ｐゴシック"/>
            </a:rPr>
            <a:t>　毎年度、事業のスクラップ＆ビルドにより、歳出の見直しに努めているところであるが、歳入においても、税収の徴収率の向上（平成２７年度から平成２８年度にかけては４％の増加）を中心とした町税などの一般財源収入の確保のほか、使用料などの特定財源についても、適正な住民負担による増収を図るなど、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128815</xdr:rowOff>
    </xdr:to>
    <xdr:cxnSp macro="">
      <xdr:nvCxnSpPr>
        <xdr:cNvPr id="69" name="直線コネクタ 68"/>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128815</xdr:rowOff>
    </xdr:to>
    <xdr:cxnSp macro="">
      <xdr:nvCxnSpPr>
        <xdr:cNvPr id="78" name="直線コネクタ 77"/>
        <xdr:cNvCxnSpPr/>
      </xdr:nvCxnSpPr>
      <xdr:spPr>
        <a:xfrm>
          <a:off x="1447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38601</xdr:rowOff>
    </xdr:from>
    <xdr:ext cx="762000" cy="259045"/>
    <xdr:sp macro="" textlink="">
      <xdr:nvSpPr>
        <xdr:cNvPr id="89"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100">
              <a:latin typeface="+mn-ea"/>
              <a:ea typeface="+mn-ea"/>
            </a:rPr>
            <a:t>近年、</a:t>
          </a:r>
          <a:r>
            <a:rPr kumimoji="1" lang="ja-JP" altLang="ja-JP" sz="1100">
              <a:solidFill>
                <a:schemeClr val="dk1"/>
              </a:solidFill>
              <a:effectLst/>
              <a:latin typeface="+mn-ea"/>
              <a:ea typeface="+mn-ea"/>
              <a:cs typeface="+mn-cs"/>
            </a:rPr>
            <a:t>類似団体平均より高止まりの傾向は変わっていない。</a:t>
          </a:r>
          <a:endParaRPr lang="ja-JP" altLang="ja-JP" sz="1100">
            <a:effectLst/>
            <a:latin typeface="+mn-ea"/>
            <a:ea typeface="+mn-ea"/>
          </a:endParaRPr>
        </a:p>
        <a:p>
          <a:r>
            <a:rPr kumimoji="1" lang="ja-JP" altLang="en-US" sz="1100">
              <a:latin typeface="+mn-ea"/>
              <a:ea typeface="+mn-ea"/>
            </a:rPr>
            <a:t>　経常支出については、障がい者への自立支援にかかる経費や、定年退職者の増加などによる人件費の増加により、増加傾向にある。経常収入においては、税収の徴収率の向上</a:t>
          </a:r>
          <a:r>
            <a:rPr kumimoji="1" lang="ja-JP" altLang="ja-JP" sz="1100">
              <a:solidFill>
                <a:schemeClr val="dk1"/>
              </a:solidFill>
              <a:effectLst/>
              <a:latin typeface="+mn-ea"/>
              <a:ea typeface="+mn-ea"/>
              <a:cs typeface="+mn-cs"/>
            </a:rPr>
            <a:t>（平成２７年度から平成２８年度にかけては４％の増加）</a:t>
          </a:r>
          <a:r>
            <a:rPr kumimoji="1" lang="ja-JP" altLang="en-US" sz="1100">
              <a:latin typeface="+mn-ea"/>
              <a:ea typeface="+mn-ea"/>
            </a:rPr>
            <a:t>を中心とした町税などの経常一般財源収入の確保に努めるなどしており、改善傾向にある。</a:t>
          </a:r>
          <a:endParaRPr kumimoji="1" lang="en-US" altLang="ja-JP" sz="1100">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平成２７年度から平成２８年度にかけて</a:t>
          </a:r>
          <a:r>
            <a:rPr kumimoji="1" lang="ja-JP" altLang="en-US" sz="1100">
              <a:solidFill>
                <a:schemeClr val="dk1"/>
              </a:solidFill>
              <a:effectLst/>
              <a:latin typeface="+mn-ea"/>
              <a:ea typeface="+mn-ea"/>
              <a:cs typeface="+mn-cs"/>
            </a:rPr>
            <a:t>、比率は１．８ポイント上昇しているが、これは下水道特別会計への繰出金の減などの経常支出の減少より、地方交付税や地方消費税交付金の減などの経常収入の減が大きかったためである。</a:t>
          </a:r>
          <a:r>
            <a:rPr kumimoji="1" lang="ja-JP" altLang="en-US" sz="1100">
              <a:latin typeface="+mn-ea"/>
              <a:ea typeface="+mn-ea"/>
            </a:rPr>
            <a:t>今後も収支比率の推移を注視し、改善に努める。</a:t>
          </a:r>
        </a:p>
        <a:p>
          <a:endParaRPr kumimoji="1" lang="ja-JP" altLang="en-US" sz="105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60007</xdr:rowOff>
    </xdr:to>
    <xdr:cxnSp macro="">
      <xdr:nvCxnSpPr>
        <xdr:cNvPr id="136" name="直線コネクタ 135"/>
        <xdr:cNvCxnSpPr/>
      </xdr:nvCxnSpPr>
      <xdr:spPr>
        <a:xfrm>
          <a:off x="4114800" y="108070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90170</xdr:rowOff>
    </xdr:to>
    <xdr:cxnSp macro="">
      <xdr:nvCxnSpPr>
        <xdr:cNvPr id="139" name="直線コネクタ 138"/>
        <xdr:cNvCxnSpPr/>
      </xdr:nvCxnSpPr>
      <xdr:spPr>
        <a:xfrm flipV="1">
          <a:off x="3225800" y="108070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63024</xdr:rowOff>
    </xdr:from>
    <xdr:to>
      <xdr:col>4</xdr:col>
      <xdr:colOff>482600</xdr:colOff>
      <xdr:row>63</xdr:row>
      <xdr:rowOff>90170</xdr:rowOff>
    </xdr:to>
    <xdr:cxnSp macro="">
      <xdr:nvCxnSpPr>
        <xdr:cNvPr id="142" name="直線コネクタ 141"/>
        <xdr:cNvCxnSpPr/>
      </xdr:nvCxnSpPr>
      <xdr:spPr>
        <a:xfrm>
          <a:off x="2336800" y="1086437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63024</xdr:rowOff>
    </xdr:to>
    <xdr:cxnSp macro="">
      <xdr:nvCxnSpPr>
        <xdr:cNvPr id="145" name="直線コネクタ 144"/>
        <xdr:cNvCxnSpPr/>
      </xdr:nvCxnSpPr>
      <xdr:spPr>
        <a:xfrm>
          <a:off x="1447800" y="1085532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9207</xdr:rowOff>
    </xdr:from>
    <xdr:to>
      <xdr:col>7</xdr:col>
      <xdr:colOff>203200</xdr:colOff>
      <xdr:row>63</xdr:row>
      <xdr:rowOff>110807</xdr:rowOff>
    </xdr:to>
    <xdr:sp macro="" textlink="">
      <xdr:nvSpPr>
        <xdr:cNvPr id="155" name="円/楕円 154"/>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152734</xdr:rowOff>
    </xdr:from>
    <xdr:ext cx="762000" cy="259045"/>
    <xdr:sp macro="" textlink="">
      <xdr:nvSpPr>
        <xdr:cNvPr id="156" name="財政構造の弾力性該当値テキスト"/>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7" name="円/楕円 156"/>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41292</xdr:rowOff>
    </xdr:from>
    <xdr:ext cx="736600" cy="259045"/>
    <xdr:sp macro="" textlink="">
      <xdr:nvSpPr>
        <xdr:cNvPr id="158" name="テキスト ボックス 157"/>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9" name="円/楕円 158"/>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60" name="テキスト ボックス 15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12224</xdr:rowOff>
    </xdr:from>
    <xdr:to>
      <xdr:col>3</xdr:col>
      <xdr:colOff>330200</xdr:colOff>
      <xdr:row>63</xdr:row>
      <xdr:rowOff>113824</xdr:rowOff>
    </xdr:to>
    <xdr:sp macro="" textlink="">
      <xdr:nvSpPr>
        <xdr:cNvPr id="161" name="円/楕円 160"/>
        <xdr:cNvSpPr/>
      </xdr:nvSpPr>
      <xdr:spPr>
        <a:xfrm>
          <a:off x="2286000" y="108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98601</xdr:rowOff>
    </xdr:from>
    <xdr:ext cx="762000" cy="259045"/>
    <xdr:sp macro="" textlink="">
      <xdr:nvSpPr>
        <xdr:cNvPr id="162" name="テキスト ボックス 161"/>
        <xdr:cNvSpPr txBox="1"/>
      </xdr:nvSpPr>
      <xdr:spPr>
        <a:xfrm>
          <a:off x="1955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63" name="円/楕円 162"/>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64" name="テキスト ボックス 163"/>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類似団体平均と比較して、人件費・物件費が低くなっている要因として、平成２６年１０月の消防事務委託に伴い、常備消防事務にかかる人件費・物件費が補助費となったことが挙げられる。</a:t>
          </a:r>
        </a:p>
        <a:p>
          <a:r>
            <a:rPr kumimoji="1" lang="ja-JP" altLang="en-US" sz="1300">
              <a:latin typeface="ＭＳ Ｐゴシック"/>
            </a:rPr>
            <a:t>　消費税増税に伴い物件費総額は増加しつつあるものの、支出総額は抑えているが、人口減と合わせて人口１人当たりの決算額は増加傾向にある。今後は補助費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166750</xdr:rowOff>
    </xdr:from>
    <xdr:to>
      <xdr:col>7</xdr:col>
      <xdr:colOff>152400</xdr:colOff>
      <xdr:row>82</xdr:row>
      <xdr:rowOff>695</xdr:rowOff>
    </xdr:to>
    <xdr:cxnSp macro="">
      <xdr:nvCxnSpPr>
        <xdr:cNvPr id="197" name="直線コネクタ 196"/>
        <xdr:cNvCxnSpPr/>
      </xdr:nvCxnSpPr>
      <xdr:spPr>
        <a:xfrm flipV="1">
          <a:off x="4114800" y="14054200"/>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159939</xdr:rowOff>
    </xdr:from>
    <xdr:to>
      <xdr:col>6</xdr:col>
      <xdr:colOff>0</xdr:colOff>
      <xdr:row>82</xdr:row>
      <xdr:rowOff>695</xdr:rowOff>
    </xdr:to>
    <xdr:cxnSp macro="">
      <xdr:nvCxnSpPr>
        <xdr:cNvPr id="200" name="直線コネクタ 199"/>
        <xdr:cNvCxnSpPr/>
      </xdr:nvCxnSpPr>
      <xdr:spPr>
        <a:xfrm>
          <a:off x="3225800" y="14047389"/>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159939</xdr:rowOff>
    </xdr:from>
    <xdr:to>
      <xdr:col>4</xdr:col>
      <xdr:colOff>482600</xdr:colOff>
      <xdr:row>81</xdr:row>
      <xdr:rowOff>163038</xdr:rowOff>
    </xdr:to>
    <xdr:cxnSp macro="">
      <xdr:nvCxnSpPr>
        <xdr:cNvPr id="203" name="直線コネクタ 202"/>
        <xdr:cNvCxnSpPr/>
      </xdr:nvCxnSpPr>
      <xdr:spPr>
        <a:xfrm flipV="1">
          <a:off x="2336800" y="14047389"/>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145298</xdr:rowOff>
    </xdr:from>
    <xdr:to>
      <xdr:col>3</xdr:col>
      <xdr:colOff>279400</xdr:colOff>
      <xdr:row>81</xdr:row>
      <xdr:rowOff>163038</xdr:rowOff>
    </xdr:to>
    <xdr:cxnSp macro="">
      <xdr:nvCxnSpPr>
        <xdr:cNvPr id="206" name="直線コネクタ 205"/>
        <xdr:cNvCxnSpPr/>
      </xdr:nvCxnSpPr>
      <xdr:spPr>
        <a:xfrm>
          <a:off x="1447800" y="1403274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115950</xdr:rowOff>
    </xdr:from>
    <xdr:to>
      <xdr:col>7</xdr:col>
      <xdr:colOff>203200</xdr:colOff>
      <xdr:row>82</xdr:row>
      <xdr:rowOff>46100</xdr:rowOff>
    </xdr:to>
    <xdr:sp macro="" textlink="">
      <xdr:nvSpPr>
        <xdr:cNvPr id="216" name="円/楕円 215"/>
        <xdr:cNvSpPr/>
      </xdr:nvSpPr>
      <xdr:spPr>
        <a:xfrm>
          <a:off x="4902200" y="140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132477</xdr:rowOff>
    </xdr:from>
    <xdr:ext cx="762000" cy="259045"/>
    <xdr:sp macro="" textlink="">
      <xdr:nvSpPr>
        <xdr:cNvPr id="217" name="人件費・物件費等の状況該当値テキスト"/>
        <xdr:cNvSpPr txBox="1"/>
      </xdr:nvSpPr>
      <xdr:spPr>
        <a:xfrm>
          <a:off x="5041900" y="1384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121345</xdr:rowOff>
    </xdr:from>
    <xdr:to>
      <xdr:col>6</xdr:col>
      <xdr:colOff>50800</xdr:colOff>
      <xdr:row>82</xdr:row>
      <xdr:rowOff>51495</xdr:rowOff>
    </xdr:to>
    <xdr:sp macro="" textlink="">
      <xdr:nvSpPr>
        <xdr:cNvPr id="218" name="円/楕円 217"/>
        <xdr:cNvSpPr/>
      </xdr:nvSpPr>
      <xdr:spPr>
        <a:xfrm>
          <a:off x="4064000" y="140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61672</xdr:rowOff>
    </xdr:from>
    <xdr:ext cx="736600" cy="259045"/>
    <xdr:sp macro="" textlink="">
      <xdr:nvSpPr>
        <xdr:cNvPr id="219" name="テキスト ボックス 218"/>
        <xdr:cNvSpPr txBox="1"/>
      </xdr:nvSpPr>
      <xdr:spPr>
        <a:xfrm>
          <a:off x="3733800" y="1377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109139</xdr:rowOff>
    </xdr:from>
    <xdr:to>
      <xdr:col>4</xdr:col>
      <xdr:colOff>533400</xdr:colOff>
      <xdr:row>82</xdr:row>
      <xdr:rowOff>39289</xdr:rowOff>
    </xdr:to>
    <xdr:sp macro="" textlink="">
      <xdr:nvSpPr>
        <xdr:cNvPr id="220" name="円/楕円 219"/>
        <xdr:cNvSpPr/>
      </xdr:nvSpPr>
      <xdr:spPr>
        <a:xfrm>
          <a:off x="3175000" y="139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49466</xdr:rowOff>
    </xdr:from>
    <xdr:ext cx="762000" cy="259045"/>
    <xdr:sp macro="" textlink="">
      <xdr:nvSpPr>
        <xdr:cNvPr id="221" name="テキスト ボックス 220"/>
        <xdr:cNvSpPr txBox="1"/>
      </xdr:nvSpPr>
      <xdr:spPr>
        <a:xfrm>
          <a:off x="2844800" y="137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112238</xdr:rowOff>
    </xdr:from>
    <xdr:to>
      <xdr:col>3</xdr:col>
      <xdr:colOff>330200</xdr:colOff>
      <xdr:row>82</xdr:row>
      <xdr:rowOff>42388</xdr:rowOff>
    </xdr:to>
    <xdr:sp macro="" textlink="">
      <xdr:nvSpPr>
        <xdr:cNvPr id="222" name="円/楕円 221"/>
        <xdr:cNvSpPr/>
      </xdr:nvSpPr>
      <xdr:spPr>
        <a:xfrm>
          <a:off x="2286000" y="139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52565</xdr:rowOff>
    </xdr:from>
    <xdr:ext cx="762000" cy="259045"/>
    <xdr:sp macro="" textlink="">
      <xdr:nvSpPr>
        <xdr:cNvPr id="223" name="テキスト ボックス 222"/>
        <xdr:cNvSpPr txBox="1"/>
      </xdr:nvSpPr>
      <xdr:spPr>
        <a:xfrm>
          <a:off x="1955800" y="137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94498</xdr:rowOff>
    </xdr:from>
    <xdr:to>
      <xdr:col>2</xdr:col>
      <xdr:colOff>127000</xdr:colOff>
      <xdr:row>82</xdr:row>
      <xdr:rowOff>24648</xdr:rowOff>
    </xdr:to>
    <xdr:sp macro="" textlink="">
      <xdr:nvSpPr>
        <xdr:cNvPr id="224" name="円/楕円 223"/>
        <xdr:cNvSpPr/>
      </xdr:nvSpPr>
      <xdr:spPr>
        <a:xfrm>
          <a:off x="1397000" y="139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34825</xdr:rowOff>
    </xdr:from>
    <xdr:ext cx="762000" cy="259045"/>
    <xdr:sp macro="" textlink="">
      <xdr:nvSpPr>
        <xdr:cNvPr id="225" name="テキスト ボックス 224"/>
        <xdr:cNvSpPr txBox="1"/>
      </xdr:nvSpPr>
      <xdr:spPr>
        <a:xfrm>
          <a:off x="1066800" y="137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給料構造改革の実施により、地域手当の見直しをはじめ、退職補充者を最小限に留めるなど、総人件費の抑制に努めてきた。</a:t>
          </a:r>
        </a:p>
        <a:p>
          <a:r>
            <a:rPr kumimoji="1" lang="ja-JP" altLang="en-US" sz="1300">
              <a:latin typeface="ＭＳ Ｐゴシック"/>
            </a:rPr>
            <a:t>　本町では、より優秀な職員を確保するため、初任給については国より高めに設定しており、近年、定年退職者が多い時期になっており、平成２９年度新規採用職員は１０名と若手職員が増加しているため、類似団体平均を上回る結果となっている。</a:t>
          </a:r>
        </a:p>
        <a:p>
          <a:r>
            <a:rPr kumimoji="1" lang="ja-JP" altLang="en-US" sz="1300">
              <a:latin typeface="ＭＳ Ｐゴシック"/>
            </a:rPr>
            <a:t>　今後とも、国家公務員や民間企業の給与水準との均衡を考慮しつつ給与の運用を図っていく。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87</xdr:row>
      <xdr:rowOff>34713</xdr:rowOff>
    </xdr:to>
    <xdr:cxnSp macro="">
      <xdr:nvCxnSpPr>
        <xdr:cNvPr id="259" name="直線コネクタ 258"/>
        <xdr:cNvCxnSpPr/>
      </xdr:nvCxnSpPr>
      <xdr:spPr>
        <a:xfrm>
          <a:off x="16179800" y="14773911"/>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29211</xdr:rowOff>
    </xdr:to>
    <xdr:cxnSp macro="">
      <xdr:nvCxnSpPr>
        <xdr:cNvPr id="262" name="直線コネクタ 261"/>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45296</xdr:rowOff>
    </xdr:to>
    <xdr:cxnSp macro="">
      <xdr:nvCxnSpPr>
        <xdr:cNvPr id="265" name="直線コネクタ 264"/>
        <xdr:cNvCxnSpPr/>
      </xdr:nvCxnSpPr>
      <xdr:spPr>
        <a:xfrm flipV="1">
          <a:off x="14401800" y="147739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89</xdr:row>
      <xdr:rowOff>126154</xdr:rowOff>
    </xdr:to>
    <xdr:cxnSp macro="">
      <xdr:nvCxnSpPr>
        <xdr:cNvPr id="268" name="直線コネクタ 267"/>
        <xdr:cNvCxnSpPr/>
      </xdr:nvCxnSpPr>
      <xdr:spPr>
        <a:xfrm flipV="1">
          <a:off x="13512800" y="1478999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155363</xdr:rowOff>
    </xdr:from>
    <xdr:to>
      <xdr:col>24</xdr:col>
      <xdr:colOff>609600</xdr:colOff>
      <xdr:row>87</xdr:row>
      <xdr:rowOff>85513</xdr:rowOff>
    </xdr:to>
    <xdr:sp macro="" textlink="">
      <xdr:nvSpPr>
        <xdr:cNvPr id="278" name="円/楕円 277"/>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127440</xdr:rowOff>
    </xdr:from>
    <xdr:ext cx="762000" cy="259045"/>
    <xdr:sp macro="" textlink="">
      <xdr:nvSpPr>
        <xdr:cNvPr id="279"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80" name="円/楕円 279"/>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81" name="テキスト ボックス 280"/>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82" name="円/楕円 281"/>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83" name="テキスト ボックス 282"/>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4" name="円/楕円 283"/>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85" name="テキスト ボックス 284"/>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6" name="円/楕円 285"/>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7" name="テキスト ボックス 286"/>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職員数については、基礎自治体への権限の移譲などにより行政需要が増大するなかで、集中改革プランの設定人数を堅持し、退職補充を最小限に留めるなどにより、一定の職員数を保ってきた。</a:t>
          </a:r>
        </a:p>
        <a:p>
          <a:r>
            <a:rPr kumimoji="1" lang="ja-JP" altLang="en-US" sz="1300">
              <a:latin typeface="ＭＳ Ｐゴシック"/>
            </a:rPr>
            <a:t>　平成２６年１０月から消防事務の委託が実現し、２３名の職員減となり、類似団体平均を大きく下回り、平成２８年度も引き続き同じ状況にある。</a:t>
          </a:r>
        </a:p>
        <a:p>
          <a:r>
            <a:rPr kumimoji="1" lang="ja-JP" altLang="en-US" sz="1300">
              <a:latin typeface="ＭＳ Ｐゴシック"/>
            </a:rPr>
            <a:t>　今後も、民間委託や指定管理者制度の活用を検討するなどにより、適正な定員管理に努める。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156391</xdr:rowOff>
    </xdr:from>
    <xdr:to>
      <xdr:col>24</xdr:col>
      <xdr:colOff>558800</xdr:colOff>
      <xdr:row>61</xdr:row>
      <xdr:rowOff>17114</xdr:rowOff>
    </xdr:to>
    <xdr:cxnSp macro="">
      <xdr:nvCxnSpPr>
        <xdr:cNvPr id="324" name="直線コネクタ 323"/>
        <xdr:cNvCxnSpPr/>
      </xdr:nvCxnSpPr>
      <xdr:spPr>
        <a:xfrm>
          <a:off x="16179800" y="1044339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154094</xdr:rowOff>
    </xdr:from>
    <xdr:to>
      <xdr:col>23</xdr:col>
      <xdr:colOff>406400</xdr:colOff>
      <xdr:row>60</xdr:row>
      <xdr:rowOff>156391</xdr:rowOff>
    </xdr:to>
    <xdr:cxnSp macro="">
      <xdr:nvCxnSpPr>
        <xdr:cNvPr id="327" name="直線コネクタ 326"/>
        <xdr:cNvCxnSpPr/>
      </xdr:nvCxnSpPr>
      <xdr:spPr>
        <a:xfrm>
          <a:off x="15290800" y="1044109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61</xdr:row>
      <xdr:rowOff>146957</xdr:rowOff>
    </xdr:to>
    <xdr:cxnSp macro="">
      <xdr:nvCxnSpPr>
        <xdr:cNvPr id="330" name="直線コネクタ 329"/>
        <xdr:cNvCxnSpPr/>
      </xdr:nvCxnSpPr>
      <xdr:spPr>
        <a:xfrm flipV="1">
          <a:off x="14401800" y="10441094"/>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61</xdr:row>
      <xdr:rowOff>148106</xdr:rowOff>
    </xdr:to>
    <xdr:cxnSp macro="">
      <xdr:nvCxnSpPr>
        <xdr:cNvPr id="333" name="直線コネクタ 332"/>
        <xdr:cNvCxnSpPr/>
      </xdr:nvCxnSpPr>
      <xdr:spPr>
        <a:xfrm flipV="1">
          <a:off x="13512800" y="106054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137764</xdr:rowOff>
    </xdr:from>
    <xdr:to>
      <xdr:col>24</xdr:col>
      <xdr:colOff>609600</xdr:colOff>
      <xdr:row>61</xdr:row>
      <xdr:rowOff>67914</xdr:rowOff>
    </xdr:to>
    <xdr:sp macro="" textlink="">
      <xdr:nvSpPr>
        <xdr:cNvPr id="343" name="円/楕円 342"/>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154291</xdr:rowOff>
    </xdr:from>
    <xdr:ext cx="762000" cy="259045"/>
    <xdr:sp macro="" textlink="">
      <xdr:nvSpPr>
        <xdr:cNvPr id="344" name="定員管理の状況該当値テキスト"/>
        <xdr:cNvSpPr txBox="1"/>
      </xdr:nvSpPr>
      <xdr:spPr>
        <a:xfrm>
          <a:off x="17106900" y="102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105591</xdr:rowOff>
    </xdr:from>
    <xdr:to>
      <xdr:col>23</xdr:col>
      <xdr:colOff>457200</xdr:colOff>
      <xdr:row>61</xdr:row>
      <xdr:rowOff>35741</xdr:rowOff>
    </xdr:to>
    <xdr:sp macro="" textlink="">
      <xdr:nvSpPr>
        <xdr:cNvPr id="345" name="円/楕円 344"/>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45918</xdr:rowOff>
    </xdr:from>
    <xdr:ext cx="736600" cy="259045"/>
    <xdr:sp macro="" textlink="">
      <xdr:nvSpPr>
        <xdr:cNvPr id="346" name="テキスト ボックス 345"/>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103294</xdr:rowOff>
    </xdr:from>
    <xdr:to>
      <xdr:col>22</xdr:col>
      <xdr:colOff>254000</xdr:colOff>
      <xdr:row>61</xdr:row>
      <xdr:rowOff>33444</xdr:rowOff>
    </xdr:to>
    <xdr:sp macro="" textlink="">
      <xdr:nvSpPr>
        <xdr:cNvPr id="347" name="円/楕円 346"/>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43621</xdr:rowOff>
    </xdr:from>
    <xdr:ext cx="762000" cy="259045"/>
    <xdr:sp macro="" textlink="">
      <xdr:nvSpPr>
        <xdr:cNvPr id="348" name="テキスト ボックス 34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96157</xdr:rowOff>
    </xdr:from>
    <xdr:to>
      <xdr:col>21</xdr:col>
      <xdr:colOff>50800</xdr:colOff>
      <xdr:row>62</xdr:row>
      <xdr:rowOff>26307</xdr:rowOff>
    </xdr:to>
    <xdr:sp macro="" textlink="">
      <xdr:nvSpPr>
        <xdr:cNvPr id="349" name="円/楕円 348"/>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11084</xdr:rowOff>
    </xdr:from>
    <xdr:ext cx="762000" cy="259045"/>
    <xdr:sp macro="" textlink="">
      <xdr:nvSpPr>
        <xdr:cNvPr id="350" name="テキスト ボックス 349"/>
        <xdr:cNvSpPr txBox="1"/>
      </xdr:nvSpPr>
      <xdr:spPr>
        <a:xfrm>
          <a:off x="14020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97306</xdr:rowOff>
    </xdr:from>
    <xdr:to>
      <xdr:col>19</xdr:col>
      <xdr:colOff>533400</xdr:colOff>
      <xdr:row>62</xdr:row>
      <xdr:rowOff>27456</xdr:rowOff>
    </xdr:to>
    <xdr:sp macro="" textlink="">
      <xdr:nvSpPr>
        <xdr:cNvPr id="351" name="円/楕円 350"/>
        <xdr:cNvSpPr/>
      </xdr:nvSpPr>
      <xdr:spPr>
        <a:xfrm>
          <a:off x="13462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12233</xdr:rowOff>
    </xdr:from>
    <xdr:ext cx="762000" cy="259045"/>
    <xdr:sp macro="" textlink="">
      <xdr:nvSpPr>
        <xdr:cNvPr id="352" name="テキスト ボックス 351"/>
        <xdr:cNvSpPr txBox="1"/>
      </xdr:nvSpPr>
      <xdr:spPr>
        <a:xfrm>
          <a:off x="13131800" y="106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起債発行は基本的に交付税算入がある起債に限っており、元利償還金は減少傾向にあるため、比率は減少傾向にあり、類似団体平均よりも下回っている。</a:t>
          </a:r>
        </a:p>
        <a:p>
          <a:r>
            <a:rPr kumimoji="1" lang="ja-JP" altLang="en-US" sz="1300">
              <a:latin typeface="ＭＳ Ｐゴシック"/>
            </a:rPr>
            <a:t>　平成３０年度以降、大型の施設整備が予定されており、一時的には悪化が見込まれるものの、地方債の発行の抑制に努めつつ、その推移に注視していく。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30480</xdr:rowOff>
    </xdr:to>
    <xdr:cxnSp macro="">
      <xdr:nvCxnSpPr>
        <xdr:cNvPr id="382" name="直線コネクタ 381"/>
        <xdr:cNvCxnSpPr/>
      </xdr:nvCxnSpPr>
      <xdr:spPr>
        <a:xfrm flipV="1">
          <a:off x="16179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96838</xdr:rowOff>
    </xdr:to>
    <xdr:cxnSp macro="">
      <xdr:nvCxnSpPr>
        <xdr:cNvPr id="385" name="直線コネクタ 384"/>
        <xdr:cNvCxnSpPr/>
      </xdr:nvCxnSpPr>
      <xdr:spPr>
        <a:xfrm flipV="1">
          <a:off x="15290800" y="68884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139065</xdr:rowOff>
    </xdr:to>
    <xdr:cxnSp macro="">
      <xdr:nvCxnSpPr>
        <xdr:cNvPr id="388" name="直線コネクタ 387"/>
        <xdr:cNvCxnSpPr/>
      </xdr:nvCxnSpPr>
      <xdr:spPr>
        <a:xfrm flipV="1">
          <a:off x="14401800" y="69548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40</xdr:row>
      <xdr:rowOff>169228</xdr:rowOff>
    </xdr:to>
    <xdr:cxnSp macro="">
      <xdr:nvCxnSpPr>
        <xdr:cNvPr id="391" name="直線コネクタ 390"/>
        <xdr:cNvCxnSpPr/>
      </xdr:nvCxnSpPr>
      <xdr:spPr>
        <a:xfrm flipV="1">
          <a:off x="13512800" y="69970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401" name="円/楕円 40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402"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5" name="円/楕円 404"/>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6" name="テキスト ボックス 405"/>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407" name="円/楕円 406"/>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408" name="テキスト ボックス 407"/>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9" name="円/楕円 408"/>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58755</xdr:rowOff>
    </xdr:from>
    <xdr:ext cx="762000" cy="259045"/>
    <xdr:sp macro="" textlink="">
      <xdr:nvSpPr>
        <xdr:cNvPr id="410" name="テキスト ボックス 409"/>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平成２７年度に較べて、平成２８年度は１０％以上減少し２２．６％となった。これは定年退職者の増による職員の新陳代謝の結果、退職手当負担見込額が減少したことなどが要因である。</a:t>
          </a:r>
          <a:endParaRPr kumimoji="1" lang="en-US" altLang="ja-JP" sz="1300">
            <a:latin typeface="ＭＳ Ｐゴシック"/>
          </a:endParaRPr>
        </a:p>
        <a:p>
          <a:r>
            <a:rPr kumimoji="1" lang="ja-JP" altLang="en-US" sz="1300">
              <a:latin typeface="ＭＳ Ｐゴシック"/>
            </a:rPr>
            <a:t>　平成３０年度以降、学校教育施設やこども園等大型の施設整備が予定されており、一時的には悪化が見込まれるものの、中長期的には地方債発行の抑制を図るなど、将来負担比率の抑制に努めつつ、その推移に注視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159868</xdr:rowOff>
    </xdr:from>
    <xdr:to>
      <xdr:col>24</xdr:col>
      <xdr:colOff>558800</xdr:colOff>
      <xdr:row>15</xdr:row>
      <xdr:rowOff>37643</xdr:rowOff>
    </xdr:to>
    <xdr:cxnSp macro="">
      <xdr:nvCxnSpPr>
        <xdr:cNvPr id="442" name="直線コネクタ 441"/>
        <xdr:cNvCxnSpPr/>
      </xdr:nvCxnSpPr>
      <xdr:spPr>
        <a:xfrm flipV="1">
          <a:off x="16179800" y="2560168"/>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144644</xdr:rowOff>
    </xdr:from>
    <xdr:ext cx="762000" cy="259045"/>
    <xdr:sp macro="" textlink="">
      <xdr:nvSpPr>
        <xdr:cNvPr id="443" name="将来負担の状況平均値テキスト"/>
        <xdr:cNvSpPr txBox="1"/>
      </xdr:nvSpPr>
      <xdr:spPr>
        <a:xfrm>
          <a:off x="17106900" y="254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30404</xdr:rowOff>
    </xdr:from>
    <xdr:to>
      <xdr:col>23</xdr:col>
      <xdr:colOff>406400</xdr:colOff>
      <xdr:row>15</xdr:row>
      <xdr:rowOff>37643</xdr:rowOff>
    </xdr:to>
    <xdr:cxnSp macro="">
      <xdr:nvCxnSpPr>
        <xdr:cNvPr id="445" name="直線コネクタ 444"/>
        <xdr:cNvCxnSpPr/>
      </xdr:nvCxnSpPr>
      <xdr:spPr>
        <a:xfrm>
          <a:off x="15290800" y="26021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30404</xdr:rowOff>
    </xdr:from>
    <xdr:to>
      <xdr:col>22</xdr:col>
      <xdr:colOff>203200</xdr:colOff>
      <xdr:row>15</xdr:row>
      <xdr:rowOff>34747</xdr:rowOff>
    </xdr:to>
    <xdr:cxnSp macro="">
      <xdr:nvCxnSpPr>
        <xdr:cNvPr id="448" name="直線コネクタ 447"/>
        <xdr:cNvCxnSpPr/>
      </xdr:nvCxnSpPr>
      <xdr:spPr>
        <a:xfrm flipV="1">
          <a:off x="14401800" y="260215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0" name="テキスト ボックス 449"/>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xdr:rowOff>
    </xdr:from>
    <xdr:to>
      <xdr:col>21</xdr:col>
      <xdr:colOff>0</xdr:colOff>
      <xdr:row>15</xdr:row>
      <xdr:rowOff>34747</xdr:rowOff>
    </xdr:to>
    <xdr:cxnSp macro="">
      <xdr:nvCxnSpPr>
        <xdr:cNvPr id="451" name="直線コネクタ 450"/>
        <xdr:cNvCxnSpPr/>
      </xdr:nvCxnSpPr>
      <xdr:spPr>
        <a:xfrm>
          <a:off x="13512800" y="258333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109068</xdr:rowOff>
    </xdr:from>
    <xdr:to>
      <xdr:col>24</xdr:col>
      <xdr:colOff>609600</xdr:colOff>
      <xdr:row>15</xdr:row>
      <xdr:rowOff>39218</xdr:rowOff>
    </xdr:to>
    <xdr:sp macro="" textlink="">
      <xdr:nvSpPr>
        <xdr:cNvPr id="461" name="円/楕円 460"/>
        <xdr:cNvSpPr/>
      </xdr:nvSpPr>
      <xdr:spPr>
        <a:xfrm>
          <a:off x="169672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30345</xdr:rowOff>
    </xdr:from>
    <xdr:ext cx="762000" cy="259045"/>
    <xdr:sp macro="" textlink="">
      <xdr:nvSpPr>
        <xdr:cNvPr id="462" name="将来負担の状況該当値テキスト"/>
        <xdr:cNvSpPr txBox="1"/>
      </xdr:nvSpPr>
      <xdr:spPr>
        <a:xfrm>
          <a:off x="17106900" y="24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158293</xdr:rowOff>
    </xdr:from>
    <xdr:to>
      <xdr:col>23</xdr:col>
      <xdr:colOff>457200</xdr:colOff>
      <xdr:row>15</xdr:row>
      <xdr:rowOff>88443</xdr:rowOff>
    </xdr:to>
    <xdr:sp macro="" textlink="">
      <xdr:nvSpPr>
        <xdr:cNvPr id="463" name="円/楕円 462"/>
        <xdr:cNvSpPr/>
      </xdr:nvSpPr>
      <xdr:spPr>
        <a:xfrm>
          <a:off x="16129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98620</xdr:rowOff>
    </xdr:from>
    <xdr:ext cx="736600" cy="259045"/>
    <xdr:sp macro="" textlink="">
      <xdr:nvSpPr>
        <xdr:cNvPr id="464" name="テキスト ボックス 463"/>
        <xdr:cNvSpPr txBox="1"/>
      </xdr:nvSpPr>
      <xdr:spPr>
        <a:xfrm>
          <a:off x="15798800" y="232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151054</xdr:rowOff>
    </xdr:from>
    <xdr:to>
      <xdr:col>22</xdr:col>
      <xdr:colOff>254000</xdr:colOff>
      <xdr:row>15</xdr:row>
      <xdr:rowOff>81204</xdr:rowOff>
    </xdr:to>
    <xdr:sp macro="" textlink="">
      <xdr:nvSpPr>
        <xdr:cNvPr id="465" name="円/楕円 464"/>
        <xdr:cNvSpPr/>
      </xdr:nvSpPr>
      <xdr:spPr>
        <a:xfrm>
          <a:off x="152400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91381</xdr:rowOff>
    </xdr:from>
    <xdr:ext cx="762000" cy="259045"/>
    <xdr:sp macro="" textlink="">
      <xdr:nvSpPr>
        <xdr:cNvPr id="466" name="テキスト ボックス 465"/>
        <xdr:cNvSpPr txBox="1"/>
      </xdr:nvSpPr>
      <xdr:spPr>
        <a:xfrm>
          <a:off x="14909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155397</xdr:rowOff>
    </xdr:from>
    <xdr:to>
      <xdr:col>21</xdr:col>
      <xdr:colOff>50800</xdr:colOff>
      <xdr:row>15</xdr:row>
      <xdr:rowOff>85547</xdr:rowOff>
    </xdr:to>
    <xdr:sp macro="" textlink="">
      <xdr:nvSpPr>
        <xdr:cNvPr id="467" name="円/楕円 466"/>
        <xdr:cNvSpPr/>
      </xdr:nvSpPr>
      <xdr:spPr>
        <a:xfrm>
          <a:off x="14351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95724</xdr:rowOff>
    </xdr:from>
    <xdr:ext cx="762000" cy="259045"/>
    <xdr:sp macro="" textlink="">
      <xdr:nvSpPr>
        <xdr:cNvPr id="468" name="テキスト ボックス 467"/>
        <xdr:cNvSpPr txBox="1"/>
      </xdr:nvSpPr>
      <xdr:spPr>
        <a:xfrm>
          <a:off x="14020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132232</xdr:rowOff>
    </xdr:from>
    <xdr:to>
      <xdr:col>19</xdr:col>
      <xdr:colOff>533400</xdr:colOff>
      <xdr:row>15</xdr:row>
      <xdr:rowOff>62382</xdr:rowOff>
    </xdr:to>
    <xdr:sp macro="" textlink="">
      <xdr:nvSpPr>
        <xdr:cNvPr id="469" name="円/楕円 468"/>
        <xdr:cNvSpPr/>
      </xdr:nvSpPr>
      <xdr:spPr>
        <a:xfrm>
          <a:off x="13462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72559</xdr:rowOff>
    </xdr:from>
    <xdr:ext cx="762000" cy="259045"/>
    <xdr:sp macro="" textlink="">
      <xdr:nvSpPr>
        <xdr:cNvPr id="470" name="テキスト ボックス 469"/>
        <xdr:cNvSpPr txBox="1"/>
      </xdr:nvSpPr>
      <xdr:spPr>
        <a:xfrm>
          <a:off x="13131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構造改革の実施や各種委員報酬の見直しなどを実施しているものの、類似団体平均を大きく上回っている。主な要因としては、幼稚園及び一部の保育園を直営で行っていることが挙げられる。平成２６年１０月の消防事務委託や恒常的な退職に伴う若手職員の増により、人件費は減少傾向にあったが、平成２８年度は定年退職者等（７名）が多かったため、増加に転じている。今後とも民間委託や指定管理者制度の活用を検討するなどにより、最小限の職員補充に留め、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77470</xdr:rowOff>
    </xdr:to>
    <xdr:cxnSp macro="">
      <xdr:nvCxnSpPr>
        <xdr:cNvPr id="66" name="直線コネクタ 65"/>
        <xdr:cNvCxnSpPr/>
      </xdr:nvCxnSpPr>
      <xdr:spPr>
        <a:xfrm>
          <a:off x="3987800" y="6664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92710</xdr:rowOff>
    </xdr:to>
    <xdr:cxnSp macro="">
      <xdr:nvCxnSpPr>
        <xdr:cNvPr id="69" name="直線コネクタ 68"/>
        <xdr:cNvCxnSpPr/>
      </xdr:nvCxnSpPr>
      <xdr:spPr>
        <a:xfrm flipV="1">
          <a:off x="3098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40</xdr:row>
      <xdr:rowOff>73660</xdr:rowOff>
    </xdr:to>
    <xdr:cxnSp macro="">
      <xdr:nvCxnSpPr>
        <xdr:cNvPr id="72" name="直線コネクタ 71"/>
        <xdr:cNvCxnSpPr/>
      </xdr:nvCxnSpPr>
      <xdr:spPr>
        <a:xfrm flipV="1">
          <a:off x="2209800" y="6779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134620</xdr:rowOff>
    </xdr:to>
    <xdr:cxnSp macro="">
      <xdr:nvCxnSpPr>
        <xdr:cNvPr id="75" name="直線コネクタ 74"/>
        <xdr:cNvCxnSpPr/>
      </xdr:nvCxnSpPr>
      <xdr:spPr>
        <a:xfrm flipV="1">
          <a:off x="1320800" y="693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26670</xdr:rowOff>
    </xdr:from>
    <xdr:to>
      <xdr:col>7</xdr:col>
      <xdr:colOff>66675</xdr:colOff>
      <xdr:row>39</xdr:row>
      <xdr:rowOff>128270</xdr:rowOff>
    </xdr:to>
    <xdr:sp macro="" textlink="">
      <xdr:nvSpPr>
        <xdr:cNvPr id="85" name="円/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91" name="円/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83820</xdr:rowOff>
    </xdr:from>
    <xdr:to>
      <xdr:col>1</xdr:col>
      <xdr:colOff>676275</xdr:colOff>
      <xdr:row>41</xdr:row>
      <xdr:rowOff>13970</xdr:rowOff>
    </xdr:to>
    <xdr:sp macro="" textlink="">
      <xdr:nvSpPr>
        <xdr:cNvPr id="93" name="円/楕円 92"/>
        <xdr:cNvSpPr/>
      </xdr:nvSpPr>
      <xdr:spPr>
        <a:xfrm>
          <a:off x="1270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170197</xdr:rowOff>
    </xdr:from>
    <xdr:ext cx="762000" cy="259045"/>
    <xdr:sp macro="" textlink="">
      <xdr:nvSpPr>
        <xdr:cNvPr id="94" name="テキスト ボックス 93"/>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物件費が類似団体平均に比べ高止まりしているのは、本町の保有する施設の数に因るところも多いと考えられる。そのため、施設維持管理経費や内部管理経費などの削減に努めている。</a:t>
          </a:r>
        </a:p>
        <a:p>
          <a:r>
            <a:rPr kumimoji="1" lang="ja-JP" altLang="en-US" sz="1300">
              <a:latin typeface="ＭＳ Ｐゴシック"/>
            </a:rPr>
            <a:t>　今後も公共施設総合管理計画に基づき、幼稚園・保育園・小学校の統廃合をはじめとする町内公共施設の再編を進めることで、コスト削減を図っていく。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153670</xdr:rowOff>
    </xdr:to>
    <xdr:cxnSp macro="">
      <xdr:nvCxnSpPr>
        <xdr:cNvPr id="127" name="直線コネクタ 126"/>
        <xdr:cNvCxnSpPr/>
      </xdr:nvCxnSpPr>
      <xdr:spPr>
        <a:xfrm>
          <a:off x="15671800" y="3045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153670</xdr:rowOff>
    </xdr:to>
    <xdr:cxnSp macro="">
      <xdr:nvCxnSpPr>
        <xdr:cNvPr id="130" name="直線コネクタ 129"/>
        <xdr:cNvCxnSpPr/>
      </xdr:nvCxnSpPr>
      <xdr:spPr>
        <a:xfrm flipV="1">
          <a:off x="14782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153670</xdr:rowOff>
    </xdr:to>
    <xdr:cxnSp macro="">
      <xdr:nvCxnSpPr>
        <xdr:cNvPr id="133" name="直線コネクタ 132"/>
        <xdr:cNvCxnSpPr/>
      </xdr:nvCxnSpPr>
      <xdr:spPr>
        <a:xfrm>
          <a:off x="13893800" y="303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115570</xdr:rowOff>
    </xdr:to>
    <xdr:cxnSp macro="">
      <xdr:nvCxnSpPr>
        <xdr:cNvPr id="136" name="直線コネクタ 135"/>
        <xdr:cNvCxnSpPr/>
      </xdr:nvCxnSpPr>
      <xdr:spPr>
        <a:xfrm>
          <a:off x="13004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6" name="円/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8" name="円/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50" name="円/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51" name="テキスト ボックス 150"/>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4" name="円/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a:t>
          </a:r>
          <a:r>
            <a:rPr kumimoji="1" lang="ja-JP" altLang="ja-JP" sz="1300">
              <a:solidFill>
                <a:schemeClr val="dk1"/>
              </a:solidFill>
              <a:effectLst/>
              <a:latin typeface="+mn-lt"/>
              <a:ea typeface="+mn-ea"/>
              <a:cs typeface="+mn-cs"/>
            </a:rPr>
            <a:t>少子高齢化の影響</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a:t>
          </a:r>
          <a:r>
            <a:rPr kumimoji="1" lang="ja-JP" altLang="en-US" sz="1300">
              <a:latin typeface="ＭＳ Ｐゴシック"/>
            </a:rPr>
            <a:t>障がい者への自立支援にかかる経費が増加したことなどが挙げられる。</a:t>
          </a:r>
        </a:p>
        <a:p>
          <a:r>
            <a:rPr kumimoji="1" lang="ja-JP" altLang="en-US" sz="1300">
              <a:latin typeface="ＭＳ Ｐゴシック"/>
            </a:rPr>
            <a:t>　今後、福祉サービスなどの行政需要に適正に対応するとともに、個人給付的性格の支出については、適宜見直し・改善に努める。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159657</xdr:rowOff>
    </xdr:to>
    <xdr:cxnSp macro="">
      <xdr:nvCxnSpPr>
        <xdr:cNvPr id="190" name="直線コネクタ 189"/>
        <xdr:cNvCxnSpPr/>
      </xdr:nvCxnSpPr>
      <xdr:spPr>
        <a:xfrm>
          <a:off x="3987800" y="99241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151493</xdr:rowOff>
    </xdr:to>
    <xdr:cxnSp macro="">
      <xdr:nvCxnSpPr>
        <xdr:cNvPr id="193" name="直線コネクタ 192"/>
        <xdr:cNvCxnSpPr/>
      </xdr:nvCxnSpPr>
      <xdr:spPr>
        <a:xfrm>
          <a:off x="3098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118835</xdr:rowOff>
    </xdr:to>
    <xdr:cxnSp macro="">
      <xdr:nvCxnSpPr>
        <xdr:cNvPr id="196" name="直線コネクタ 195"/>
        <xdr:cNvCxnSpPr/>
      </xdr:nvCxnSpPr>
      <xdr:spPr>
        <a:xfrm flipV="1">
          <a:off x="2209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118835</xdr:rowOff>
    </xdr:to>
    <xdr:cxnSp macro="">
      <xdr:nvCxnSpPr>
        <xdr:cNvPr id="199" name="直線コネクタ 198"/>
        <xdr:cNvCxnSpPr/>
      </xdr:nvCxnSpPr>
      <xdr:spPr>
        <a:xfrm>
          <a:off x="1320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1" name="円/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5" name="円/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特別会計への繰出金については、高齢化、下水道の普及・改修に伴い増加傾向にあったが、平成２８年度は下水道事業の繰出金について減少するなど、総額で減少した。</a:t>
          </a:r>
          <a:endParaRPr kumimoji="1" lang="en-US" altLang="ja-JP" sz="1300">
            <a:latin typeface="ＭＳ Ｐゴシック"/>
          </a:endParaRPr>
        </a:p>
        <a:p>
          <a:r>
            <a:rPr kumimoji="1" lang="ja-JP" altLang="en-US" sz="1300">
              <a:latin typeface="ＭＳ Ｐゴシック"/>
            </a:rPr>
            <a:t>　これからも経費の節減に努めていく。</a:t>
          </a:r>
        </a:p>
        <a:p>
          <a:r>
            <a:rPr kumimoji="1" lang="ja-JP" altLang="en-US" sz="1300">
              <a:latin typeface="ＭＳ Ｐゴシック"/>
            </a:rPr>
            <a:t>　また、施設の老朽化に伴う維持補修費の増についても懸念されるところである。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16510</xdr:rowOff>
    </xdr:to>
    <xdr:cxnSp macro="">
      <xdr:nvCxnSpPr>
        <xdr:cNvPr id="251" name="直線コネクタ 250"/>
        <xdr:cNvCxnSpPr/>
      </xdr:nvCxnSpPr>
      <xdr:spPr>
        <a:xfrm flipV="1">
          <a:off x="15671800" y="973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54610</xdr:rowOff>
    </xdr:to>
    <xdr:cxnSp macro="">
      <xdr:nvCxnSpPr>
        <xdr:cNvPr id="254" name="直線コネクタ 253"/>
        <xdr:cNvCxnSpPr/>
      </xdr:nvCxnSpPr>
      <xdr:spPr>
        <a:xfrm flipV="1">
          <a:off x="14782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54610</xdr:rowOff>
    </xdr:to>
    <xdr:cxnSp macro="">
      <xdr:nvCxnSpPr>
        <xdr:cNvPr id="257" name="直線コネクタ 256"/>
        <xdr:cNvCxnSpPr/>
      </xdr:nvCxnSpPr>
      <xdr:spPr>
        <a:xfrm>
          <a:off x="13893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149860</xdr:rowOff>
    </xdr:to>
    <xdr:cxnSp macro="">
      <xdr:nvCxnSpPr>
        <xdr:cNvPr id="260" name="直線コネクタ 259"/>
        <xdr:cNvCxnSpPr/>
      </xdr:nvCxnSpPr>
      <xdr:spPr>
        <a:xfrm>
          <a:off x="13004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交付金の削減を進めたことや、消防を直営で行ってきた経緯もあり、類似団体平均を相当下回ってきたが、平成２６年度以降、消防事務委託に伴う負担金が計上されるようになったため、大幅に増加することとなった。現在も類似団体平均は下回ってはいるが、推移を注視しつつ、引き続き適正な補助金等の執行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35560</xdr:rowOff>
    </xdr:to>
    <xdr:cxnSp macro="">
      <xdr:nvCxnSpPr>
        <xdr:cNvPr id="309" name="直線コネクタ 308"/>
        <xdr:cNvCxnSpPr/>
      </xdr:nvCxnSpPr>
      <xdr:spPr>
        <a:xfrm flipV="1">
          <a:off x="15671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35560</xdr:rowOff>
    </xdr:to>
    <xdr:cxnSp macro="">
      <xdr:nvCxnSpPr>
        <xdr:cNvPr id="312" name="直線コネクタ 311"/>
        <xdr:cNvCxnSpPr/>
      </xdr:nvCxnSpPr>
      <xdr:spPr>
        <a:xfrm>
          <a:off x="14782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165862</xdr:rowOff>
    </xdr:to>
    <xdr:cxnSp macro="">
      <xdr:nvCxnSpPr>
        <xdr:cNvPr id="315" name="直線コネクタ 314"/>
        <xdr:cNvCxnSpPr/>
      </xdr:nvCxnSpPr>
      <xdr:spPr>
        <a:xfrm>
          <a:off x="13893800" y="6066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65278</xdr:rowOff>
    </xdr:to>
    <xdr:cxnSp macro="">
      <xdr:nvCxnSpPr>
        <xdr:cNvPr id="318" name="直線コネクタ 317"/>
        <xdr:cNvCxnSpPr/>
      </xdr:nvCxnSpPr>
      <xdr:spPr>
        <a:xfrm>
          <a:off x="13004800" y="606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8" name="円/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2" name="円/楕円 33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3" name="テキスト ボックス 33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34" name="円/楕円 333"/>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35" name="テキスト ボックス 334"/>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6" name="円/楕円 335"/>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7" name="テキスト ボックス 336"/>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公債費に係る経常収支比率は減少傾向にあり、類似団体平均を下回っている。</a:t>
          </a:r>
        </a:p>
        <a:p>
          <a:r>
            <a:rPr kumimoji="1" lang="ja-JP" altLang="en-US" sz="1300">
              <a:latin typeface="ＭＳ Ｐゴシック"/>
            </a:rPr>
            <a:t>　今後学校教育施設、こども園等の整備事業などで、起債発行を予定しており、その時の利率、状況等推移に注視しつつ、極力新規発行債の抑制に努める。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24130</xdr:rowOff>
    </xdr:to>
    <xdr:cxnSp macro="">
      <xdr:nvCxnSpPr>
        <xdr:cNvPr id="367" name="直線コネクタ 366"/>
        <xdr:cNvCxnSpPr/>
      </xdr:nvCxnSpPr>
      <xdr:spPr>
        <a:xfrm flipV="1">
          <a:off x="3987800" y="13221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120142</xdr:rowOff>
    </xdr:to>
    <xdr:cxnSp macro="">
      <xdr:nvCxnSpPr>
        <xdr:cNvPr id="370" name="直線コネクタ 369"/>
        <xdr:cNvCxnSpPr/>
      </xdr:nvCxnSpPr>
      <xdr:spPr>
        <a:xfrm flipV="1">
          <a:off x="3098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133858</xdr:rowOff>
    </xdr:to>
    <xdr:cxnSp macro="">
      <xdr:nvCxnSpPr>
        <xdr:cNvPr id="373" name="直線コネクタ 372"/>
        <xdr:cNvCxnSpPr/>
      </xdr:nvCxnSpPr>
      <xdr:spPr>
        <a:xfrm flipV="1">
          <a:off x="2209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143002</xdr:rowOff>
    </xdr:to>
    <xdr:cxnSp macro="">
      <xdr:nvCxnSpPr>
        <xdr:cNvPr id="376" name="直線コネクタ 375"/>
        <xdr:cNvCxnSpPr/>
      </xdr:nvCxnSpPr>
      <xdr:spPr>
        <a:xfrm flipV="1">
          <a:off x="1320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6" name="円/楕円 385"/>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7"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0" name="円/楕円 389"/>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1" name="テキスト ボックス 390"/>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2" name="円/楕円 391"/>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3" name="テキスト ボックス 39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4" name="円/楕円 393"/>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5" name="テキスト ボックス 39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類似団体平均を上回った硬直化した財政構造となっている。</a:t>
          </a:r>
        </a:p>
        <a:p>
          <a:r>
            <a:rPr kumimoji="1" lang="ja-JP" altLang="en-US" sz="1300">
              <a:latin typeface="ＭＳ Ｐゴシック"/>
            </a:rPr>
            <a:t>　今後も、事業の</a:t>
          </a:r>
          <a:r>
            <a:rPr kumimoji="1" lang="ja-JP" altLang="ja-JP" sz="1300">
              <a:solidFill>
                <a:schemeClr val="dk1"/>
              </a:solidFill>
              <a:effectLst/>
              <a:latin typeface="+mn-lt"/>
              <a:ea typeface="+mn-ea"/>
              <a:cs typeface="+mn-cs"/>
            </a:rPr>
            <a:t>スクラップ＆ビルドにより</a:t>
          </a:r>
          <a:r>
            <a:rPr kumimoji="1" lang="ja-JP" altLang="en-US" sz="1300">
              <a:latin typeface="ＭＳ Ｐゴシック"/>
            </a:rPr>
            <a:t>見直しを行い、歳出全般にわたり聖域なきコスト削減を目指し、比率の改善に努める。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5080</xdr:rowOff>
    </xdr:to>
    <xdr:cxnSp macro="">
      <xdr:nvCxnSpPr>
        <xdr:cNvPr id="428" name="直線コネクタ 427"/>
        <xdr:cNvCxnSpPr/>
      </xdr:nvCxnSpPr>
      <xdr:spPr>
        <a:xfrm>
          <a:off x="15671800" y="131343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130811</xdr:rowOff>
    </xdr:to>
    <xdr:cxnSp macro="">
      <xdr:nvCxnSpPr>
        <xdr:cNvPr id="431" name="直線コネクタ 430"/>
        <xdr:cNvCxnSpPr/>
      </xdr:nvCxnSpPr>
      <xdr:spPr>
        <a:xfrm flipV="1">
          <a:off x="14782800" y="13134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130811</xdr:rowOff>
    </xdr:to>
    <xdr:cxnSp macro="">
      <xdr:nvCxnSpPr>
        <xdr:cNvPr id="434" name="直線コネクタ 433"/>
        <xdr:cNvCxnSpPr/>
      </xdr:nvCxnSpPr>
      <xdr:spPr>
        <a:xfrm>
          <a:off x="13893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85089</xdr:rowOff>
    </xdr:to>
    <xdr:cxnSp macro="">
      <xdr:nvCxnSpPr>
        <xdr:cNvPr id="437" name="直線コネクタ 436"/>
        <xdr:cNvCxnSpPr/>
      </xdr:nvCxnSpPr>
      <xdr:spPr>
        <a:xfrm>
          <a:off x="13004800" y="13096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7" name="円/楕円 44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48"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9" name="円/楕円 44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50" name="テキスト ボックス 449"/>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1" name="円/楕円 450"/>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166388</xdr:rowOff>
    </xdr:from>
    <xdr:ext cx="762000" cy="259045"/>
    <xdr:sp macro="" textlink="">
      <xdr:nvSpPr>
        <xdr:cNvPr id="452" name="テキスト ボックス 451"/>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3" name="円/楕円 452"/>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54" name="テキスト ボックス 45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5" name="円/楕円 454"/>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56" name="テキスト ボックス 455"/>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101130</xdr:rowOff>
    </xdr:from>
    <xdr:to>
      <xdr:col>4</xdr:col>
      <xdr:colOff>1117600</xdr:colOff>
      <xdr:row>18</xdr:row>
      <xdr:rowOff>117965</xdr:rowOff>
    </xdr:to>
    <xdr:cxnSp macro="">
      <xdr:nvCxnSpPr>
        <xdr:cNvPr id="52" name="直線コネクタ 51"/>
        <xdr:cNvCxnSpPr/>
      </xdr:nvCxnSpPr>
      <xdr:spPr bwMode="auto">
        <a:xfrm>
          <a:off x="5003800" y="3234855"/>
          <a:ext cx="647700" cy="1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54430</xdr:rowOff>
    </xdr:from>
    <xdr:to>
      <xdr:col>4</xdr:col>
      <xdr:colOff>469900</xdr:colOff>
      <xdr:row>18</xdr:row>
      <xdr:rowOff>101130</xdr:rowOff>
    </xdr:to>
    <xdr:cxnSp macro="">
      <xdr:nvCxnSpPr>
        <xdr:cNvPr id="55" name="直線コネクタ 54"/>
        <xdr:cNvCxnSpPr/>
      </xdr:nvCxnSpPr>
      <xdr:spPr bwMode="auto">
        <a:xfrm>
          <a:off x="4305300" y="3188155"/>
          <a:ext cx="6985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160419</xdr:rowOff>
    </xdr:from>
    <xdr:to>
      <xdr:col>3</xdr:col>
      <xdr:colOff>904875</xdr:colOff>
      <xdr:row>18</xdr:row>
      <xdr:rowOff>54430</xdr:rowOff>
    </xdr:to>
    <xdr:cxnSp macro="">
      <xdr:nvCxnSpPr>
        <xdr:cNvPr id="58" name="直線コネクタ 57"/>
        <xdr:cNvCxnSpPr/>
      </xdr:nvCxnSpPr>
      <xdr:spPr bwMode="auto">
        <a:xfrm>
          <a:off x="3606800" y="3122694"/>
          <a:ext cx="698500" cy="6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160419</xdr:rowOff>
    </xdr:from>
    <xdr:to>
      <xdr:col>3</xdr:col>
      <xdr:colOff>206375</xdr:colOff>
      <xdr:row>18</xdr:row>
      <xdr:rowOff>3208</xdr:rowOff>
    </xdr:to>
    <xdr:cxnSp macro="">
      <xdr:nvCxnSpPr>
        <xdr:cNvPr id="61" name="直線コネクタ 60"/>
        <xdr:cNvCxnSpPr/>
      </xdr:nvCxnSpPr>
      <xdr:spPr bwMode="auto">
        <a:xfrm flipV="1">
          <a:off x="2908300" y="3122694"/>
          <a:ext cx="6985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67165</xdr:rowOff>
    </xdr:from>
    <xdr:to>
      <xdr:col>5</xdr:col>
      <xdr:colOff>34925</xdr:colOff>
      <xdr:row>18</xdr:row>
      <xdr:rowOff>168765</xdr:rowOff>
    </xdr:to>
    <xdr:sp macro="" textlink="">
      <xdr:nvSpPr>
        <xdr:cNvPr id="71" name="円/楕円 70"/>
        <xdr:cNvSpPr/>
      </xdr:nvSpPr>
      <xdr:spPr bwMode="auto">
        <a:xfrm>
          <a:off x="5600700" y="320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39242</xdr:rowOff>
    </xdr:from>
    <xdr:ext cx="762000" cy="259045"/>
    <xdr:sp macro="" textlink="">
      <xdr:nvSpPr>
        <xdr:cNvPr id="72" name="人口1人当たり決算額の推移該当値テキスト130"/>
        <xdr:cNvSpPr txBox="1"/>
      </xdr:nvSpPr>
      <xdr:spPr>
        <a:xfrm>
          <a:off x="5740400" y="31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50330</xdr:rowOff>
    </xdr:from>
    <xdr:to>
      <xdr:col>4</xdr:col>
      <xdr:colOff>520700</xdr:colOff>
      <xdr:row>18</xdr:row>
      <xdr:rowOff>151930</xdr:rowOff>
    </xdr:to>
    <xdr:sp macro="" textlink="">
      <xdr:nvSpPr>
        <xdr:cNvPr id="73" name="円/楕円 72"/>
        <xdr:cNvSpPr/>
      </xdr:nvSpPr>
      <xdr:spPr bwMode="auto">
        <a:xfrm>
          <a:off x="4953000" y="31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136707</xdr:rowOff>
    </xdr:from>
    <xdr:ext cx="736600" cy="259045"/>
    <xdr:sp macro="" textlink="">
      <xdr:nvSpPr>
        <xdr:cNvPr id="74" name="テキスト ボックス 73"/>
        <xdr:cNvSpPr txBox="1"/>
      </xdr:nvSpPr>
      <xdr:spPr>
        <a:xfrm>
          <a:off x="4622800" y="327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3630</xdr:rowOff>
    </xdr:from>
    <xdr:to>
      <xdr:col>3</xdr:col>
      <xdr:colOff>955675</xdr:colOff>
      <xdr:row>18</xdr:row>
      <xdr:rowOff>105230</xdr:rowOff>
    </xdr:to>
    <xdr:sp macro="" textlink="">
      <xdr:nvSpPr>
        <xdr:cNvPr id="75" name="円/楕円 74"/>
        <xdr:cNvSpPr/>
      </xdr:nvSpPr>
      <xdr:spPr bwMode="auto">
        <a:xfrm>
          <a:off x="4254500" y="313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90007</xdr:rowOff>
    </xdr:from>
    <xdr:ext cx="762000" cy="259045"/>
    <xdr:sp macro="" textlink="">
      <xdr:nvSpPr>
        <xdr:cNvPr id="76" name="テキスト ボックス 75"/>
        <xdr:cNvSpPr txBox="1"/>
      </xdr:nvSpPr>
      <xdr:spPr>
        <a:xfrm>
          <a:off x="3924300" y="32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109619</xdr:rowOff>
    </xdr:from>
    <xdr:to>
      <xdr:col>3</xdr:col>
      <xdr:colOff>257175</xdr:colOff>
      <xdr:row>18</xdr:row>
      <xdr:rowOff>39769</xdr:rowOff>
    </xdr:to>
    <xdr:sp macro="" textlink="">
      <xdr:nvSpPr>
        <xdr:cNvPr id="77" name="円/楕円 76"/>
        <xdr:cNvSpPr/>
      </xdr:nvSpPr>
      <xdr:spPr bwMode="auto">
        <a:xfrm>
          <a:off x="35560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24546</xdr:rowOff>
    </xdr:from>
    <xdr:ext cx="762000" cy="259045"/>
    <xdr:sp macro="" textlink="">
      <xdr:nvSpPr>
        <xdr:cNvPr id="78" name="テキスト ボックス 77"/>
        <xdr:cNvSpPr txBox="1"/>
      </xdr:nvSpPr>
      <xdr:spPr>
        <a:xfrm>
          <a:off x="3225800" y="31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123858</xdr:rowOff>
    </xdr:from>
    <xdr:to>
      <xdr:col>2</xdr:col>
      <xdr:colOff>692150</xdr:colOff>
      <xdr:row>18</xdr:row>
      <xdr:rowOff>54008</xdr:rowOff>
    </xdr:to>
    <xdr:sp macro="" textlink="">
      <xdr:nvSpPr>
        <xdr:cNvPr id="79" name="円/楕円 78"/>
        <xdr:cNvSpPr/>
      </xdr:nvSpPr>
      <xdr:spPr bwMode="auto">
        <a:xfrm>
          <a:off x="2857500" y="3086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38785</xdr:rowOff>
    </xdr:from>
    <xdr:ext cx="762000" cy="259045"/>
    <xdr:sp macro="" textlink="">
      <xdr:nvSpPr>
        <xdr:cNvPr id="80" name="テキスト ボックス 79"/>
        <xdr:cNvSpPr txBox="1"/>
      </xdr:nvSpPr>
      <xdr:spPr>
        <a:xfrm>
          <a:off x="2527300" y="317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276543</xdr:rowOff>
    </xdr:from>
    <xdr:to>
      <xdr:col>4</xdr:col>
      <xdr:colOff>1117600</xdr:colOff>
      <xdr:row>35</xdr:row>
      <xdr:rowOff>319043</xdr:rowOff>
    </xdr:to>
    <xdr:cxnSp macro="">
      <xdr:nvCxnSpPr>
        <xdr:cNvPr id="113" name="直線コネクタ 112"/>
        <xdr:cNvCxnSpPr/>
      </xdr:nvCxnSpPr>
      <xdr:spPr bwMode="auto">
        <a:xfrm>
          <a:off x="5003800" y="6886893"/>
          <a:ext cx="647700" cy="4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218535</xdr:rowOff>
    </xdr:from>
    <xdr:to>
      <xdr:col>4</xdr:col>
      <xdr:colOff>469900</xdr:colOff>
      <xdr:row>35</xdr:row>
      <xdr:rowOff>276543</xdr:rowOff>
    </xdr:to>
    <xdr:cxnSp macro="">
      <xdr:nvCxnSpPr>
        <xdr:cNvPr id="116" name="直線コネクタ 115"/>
        <xdr:cNvCxnSpPr/>
      </xdr:nvCxnSpPr>
      <xdr:spPr bwMode="auto">
        <a:xfrm>
          <a:off x="4305300" y="6828885"/>
          <a:ext cx="698500" cy="5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174816</xdr:rowOff>
    </xdr:from>
    <xdr:to>
      <xdr:col>3</xdr:col>
      <xdr:colOff>904875</xdr:colOff>
      <xdr:row>35</xdr:row>
      <xdr:rowOff>218535</xdr:rowOff>
    </xdr:to>
    <xdr:cxnSp macro="">
      <xdr:nvCxnSpPr>
        <xdr:cNvPr id="119" name="直線コネクタ 118"/>
        <xdr:cNvCxnSpPr/>
      </xdr:nvCxnSpPr>
      <xdr:spPr bwMode="auto">
        <a:xfrm>
          <a:off x="3606800" y="6785166"/>
          <a:ext cx="698500" cy="4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171520</xdr:rowOff>
    </xdr:from>
    <xdr:to>
      <xdr:col>3</xdr:col>
      <xdr:colOff>206375</xdr:colOff>
      <xdr:row>35</xdr:row>
      <xdr:rowOff>174816</xdr:rowOff>
    </xdr:to>
    <xdr:cxnSp macro="">
      <xdr:nvCxnSpPr>
        <xdr:cNvPr id="122" name="直線コネクタ 121"/>
        <xdr:cNvCxnSpPr/>
      </xdr:nvCxnSpPr>
      <xdr:spPr bwMode="auto">
        <a:xfrm>
          <a:off x="2908300" y="6781870"/>
          <a:ext cx="6985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268243</xdr:rowOff>
    </xdr:from>
    <xdr:to>
      <xdr:col>5</xdr:col>
      <xdr:colOff>34925</xdr:colOff>
      <xdr:row>36</xdr:row>
      <xdr:rowOff>26943</xdr:rowOff>
    </xdr:to>
    <xdr:sp macro="" textlink="">
      <xdr:nvSpPr>
        <xdr:cNvPr id="132" name="円/楕円 131"/>
        <xdr:cNvSpPr/>
      </xdr:nvSpPr>
      <xdr:spPr bwMode="auto">
        <a:xfrm>
          <a:off x="5600700" y="68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240320</xdr:rowOff>
    </xdr:from>
    <xdr:ext cx="762000" cy="259045"/>
    <xdr:sp macro="" textlink="">
      <xdr:nvSpPr>
        <xdr:cNvPr id="133" name="人口1人当たり決算額の推移該当値テキスト445"/>
        <xdr:cNvSpPr txBox="1"/>
      </xdr:nvSpPr>
      <xdr:spPr>
        <a:xfrm>
          <a:off x="5740400" y="685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225743</xdr:rowOff>
    </xdr:from>
    <xdr:to>
      <xdr:col>4</xdr:col>
      <xdr:colOff>520700</xdr:colOff>
      <xdr:row>35</xdr:row>
      <xdr:rowOff>327343</xdr:rowOff>
    </xdr:to>
    <xdr:sp macro="" textlink="">
      <xdr:nvSpPr>
        <xdr:cNvPr id="134" name="円/楕円 133"/>
        <xdr:cNvSpPr/>
      </xdr:nvSpPr>
      <xdr:spPr bwMode="auto">
        <a:xfrm>
          <a:off x="4953000" y="683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312120</xdr:rowOff>
    </xdr:from>
    <xdr:ext cx="736600" cy="259045"/>
    <xdr:sp macro="" textlink="">
      <xdr:nvSpPr>
        <xdr:cNvPr id="135" name="テキスト ボックス 134"/>
        <xdr:cNvSpPr txBox="1"/>
      </xdr:nvSpPr>
      <xdr:spPr>
        <a:xfrm>
          <a:off x="4622800" y="692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167735</xdr:rowOff>
    </xdr:from>
    <xdr:to>
      <xdr:col>3</xdr:col>
      <xdr:colOff>955675</xdr:colOff>
      <xdr:row>35</xdr:row>
      <xdr:rowOff>269335</xdr:rowOff>
    </xdr:to>
    <xdr:sp macro="" textlink="">
      <xdr:nvSpPr>
        <xdr:cNvPr id="136" name="円/楕円 135"/>
        <xdr:cNvSpPr/>
      </xdr:nvSpPr>
      <xdr:spPr bwMode="auto">
        <a:xfrm>
          <a:off x="4254500" y="67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254112</xdr:rowOff>
    </xdr:from>
    <xdr:ext cx="762000" cy="259045"/>
    <xdr:sp macro="" textlink="">
      <xdr:nvSpPr>
        <xdr:cNvPr id="137" name="テキスト ボックス 136"/>
        <xdr:cNvSpPr txBox="1"/>
      </xdr:nvSpPr>
      <xdr:spPr>
        <a:xfrm>
          <a:off x="3924300" y="68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124016</xdr:rowOff>
    </xdr:from>
    <xdr:to>
      <xdr:col>3</xdr:col>
      <xdr:colOff>257175</xdr:colOff>
      <xdr:row>35</xdr:row>
      <xdr:rowOff>225616</xdr:rowOff>
    </xdr:to>
    <xdr:sp macro="" textlink="">
      <xdr:nvSpPr>
        <xdr:cNvPr id="138" name="円/楕円 137"/>
        <xdr:cNvSpPr/>
      </xdr:nvSpPr>
      <xdr:spPr bwMode="auto">
        <a:xfrm>
          <a:off x="3556000" y="673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210393</xdr:rowOff>
    </xdr:from>
    <xdr:ext cx="762000" cy="259045"/>
    <xdr:sp macro="" textlink="">
      <xdr:nvSpPr>
        <xdr:cNvPr id="139" name="テキスト ボックス 138"/>
        <xdr:cNvSpPr txBox="1"/>
      </xdr:nvSpPr>
      <xdr:spPr>
        <a:xfrm>
          <a:off x="3225800" y="682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120720</xdr:rowOff>
    </xdr:from>
    <xdr:to>
      <xdr:col>2</xdr:col>
      <xdr:colOff>692150</xdr:colOff>
      <xdr:row>35</xdr:row>
      <xdr:rowOff>222320</xdr:rowOff>
    </xdr:to>
    <xdr:sp macro="" textlink="">
      <xdr:nvSpPr>
        <xdr:cNvPr id="140" name="円/楕円 139"/>
        <xdr:cNvSpPr/>
      </xdr:nvSpPr>
      <xdr:spPr bwMode="auto">
        <a:xfrm>
          <a:off x="2857500" y="673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207097</xdr:rowOff>
    </xdr:from>
    <xdr:ext cx="762000" cy="259045"/>
    <xdr:sp macro="" textlink="">
      <xdr:nvSpPr>
        <xdr:cNvPr id="141" name="テキスト ボックス 140"/>
        <xdr:cNvSpPr txBox="1"/>
      </xdr:nvSpPr>
      <xdr:spPr>
        <a:xfrm>
          <a:off x="2527300" y="68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80705</xdr:rowOff>
    </xdr:from>
    <xdr:to>
      <xdr:col>6</xdr:col>
      <xdr:colOff>511175</xdr:colOff>
      <xdr:row>35</xdr:row>
      <xdr:rowOff>101736</xdr:rowOff>
    </xdr:to>
    <xdr:cxnSp macro="">
      <xdr:nvCxnSpPr>
        <xdr:cNvPr id="63" name="直線コネクタ 62"/>
        <xdr:cNvCxnSpPr/>
      </xdr:nvCxnSpPr>
      <xdr:spPr>
        <a:xfrm>
          <a:off x="3797300" y="608145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80705</xdr:rowOff>
    </xdr:from>
    <xdr:to>
      <xdr:col>5</xdr:col>
      <xdr:colOff>358775</xdr:colOff>
      <xdr:row>35</xdr:row>
      <xdr:rowOff>137381</xdr:rowOff>
    </xdr:to>
    <xdr:cxnSp macro="">
      <xdr:nvCxnSpPr>
        <xdr:cNvPr id="66" name="直線コネクタ 65"/>
        <xdr:cNvCxnSpPr/>
      </xdr:nvCxnSpPr>
      <xdr:spPr>
        <a:xfrm flipV="1">
          <a:off x="2908300" y="6081455"/>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4091</xdr:rowOff>
    </xdr:from>
    <xdr:to>
      <xdr:col>4</xdr:col>
      <xdr:colOff>155575</xdr:colOff>
      <xdr:row>35</xdr:row>
      <xdr:rowOff>137381</xdr:rowOff>
    </xdr:to>
    <xdr:cxnSp macro="">
      <xdr:nvCxnSpPr>
        <xdr:cNvPr id="69" name="直線コネクタ 68"/>
        <xdr:cNvCxnSpPr/>
      </xdr:nvCxnSpPr>
      <xdr:spPr>
        <a:xfrm>
          <a:off x="2019300" y="6004841"/>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4091</xdr:rowOff>
    </xdr:from>
    <xdr:to>
      <xdr:col>2</xdr:col>
      <xdr:colOff>638175</xdr:colOff>
      <xdr:row>35</xdr:row>
      <xdr:rowOff>63086</xdr:rowOff>
    </xdr:to>
    <xdr:cxnSp macro="">
      <xdr:nvCxnSpPr>
        <xdr:cNvPr id="72" name="直線コネクタ 71"/>
        <xdr:cNvCxnSpPr/>
      </xdr:nvCxnSpPr>
      <xdr:spPr>
        <a:xfrm flipV="1">
          <a:off x="1130300" y="6004841"/>
          <a:ext cx="889000" cy="5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50936</xdr:rowOff>
    </xdr:from>
    <xdr:to>
      <xdr:col>6</xdr:col>
      <xdr:colOff>561975</xdr:colOff>
      <xdr:row>35</xdr:row>
      <xdr:rowOff>152536</xdr:rowOff>
    </xdr:to>
    <xdr:sp macro="" textlink="">
      <xdr:nvSpPr>
        <xdr:cNvPr id="82" name="円/楕円 81"/>
        <xdr:cNvSpPr/>
      </xdr:nvSpPr>
      <xdr:spPr>
        <a:xfrm>
          <a:off x="4584700" y="60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73813</xdr:rowOff>
    </xdr:from>
    <xdr:ext cx="534377" cy="259045"/>
    <xdr:sp macro="" textlink="">
      <xdr:nvSpPr>
        <xdr:cNvPr id="83" name="人件費該当値テキスト"/>
        <xdr:cNvSpPr txBox="1"/>
      </xdr:nvSpPr>
      <xdr:spPr>
        <a:xfrm>
          <a:off x="4686300" y="59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29905</xdr:rowOff>
    </xdr:from>
    <xdr:to>
      <xdr:col>5</xdr:col>
      <xdr:colOff>409575</xdr:colOff>
      <xdr:row>35</xdr:row>
      <xdr:rowOff>131505</xdr:rowOff>
    </xdr:to>
    <xdr:sp macro="" textlink="">
      <xdr:nvSpPr>
        <xdr:cNvPr id="84" name="円/楕円 83"/>
        <xdr:cNvSpPr/>
      </xdr:nvSpPr>
      <xdr:spPr>
        <a:xfrm>
          <a:off x="3746500" y="60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148032</xdr:rowOff>
    </xdr:from>
    <xdr:ext cx="534377" cy="259045"/>
    <xdr:sp macro="" textlink="">
      <xdr:nvSpPr>
        <xdr:cNvPr id="85" name="テキスト ボックス 84"/>
        <xdr:cNvSpPr txBox="1"/>
      </xdr:nvSpPr>
      <xdr:spPr>
        <a:xfrm>
          <a:off x="3530111" y="58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86581</xdr:rowOff>
    </xdr:from>
    <xdr:to>
      <xdr:col>4</xdr:col>
      <xdr:colOff>206375</xdr:colOff>
      <xdr:row>36</xdr:row>
      <xdr:rowOff>16731</xdr:rowOff>
    </xdr:to>
    <xdr:sp macro="" textlink="">
      <xdr:nvSpPr>
        <xdr:cNvPr id="86" name="円/楕円 85"/>
        <xdr:cNvSpPr/>
      </xdr:nvSpPr>
      <xdr:spPr>
        <a:xfrm>
          <a:off x="2857500" y="6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33258</xdr:rowOff>
    </xdr:from>
    <xdr:ext cx="534377" cy="259045"/>
    <xdr:sp macro="" textlink="">
      <xdr:nvSpPr>
        <xdr:cNvPr id="87" name="テキスト ボックス 86"/>
        <xdr:cNvSpPr txBox="1"/>
      </xdr:nvSpPr>
      <xdr:spPr>
        <a:xfrm>
          <a:off x="2641111" y="58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124741</xdr:rowOff>
    </xdr:from>
    <xdr:to>
      <xdr:col>3</xdr:col>
      <xdr:colOff>3175</xdr:colOff>
      <xdr:row>35</xdr:row>
      <xdr:rowOff>54891</xdr:rowOff>
    </xdr:to>
    <xdr:sp macro="" textlink="">
      <xdr:nvSpPr>
        <xdr:cNvPr id="88" name="円/楕円 87"/>
        <xdr:cNvSpPr/>
      </xdr:nvSpPr>
      <xdr:spPr>
        <a:xfrm>
          <a:off x="1968500" y="59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71418</xdr:rowOff>
    </xdr:from>
    <xdr:ext cx="534377" cy="259045"/>
    <xdr:sp macro="" textlink="">
      <xdr:nvSpPr>
        <xdr:cNvPr id="89" name="テキスト ボックス 88"/>
        <xdr:cNvSpPr txBox="1"/>
      </xdr:nvSpPr>
      <xdr:spPr>
        <a:xfrm>
          <a:off x="1752111" y="57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12286</xdr:rowOff>
    </xdr:from>
    <xdr:to>
      <xdr:col>1</xdr:col>
      <xdr:colOff>485775</xdr:colOff>
      <xdr:row>35</xdr:row>
      <xdr:rowOff>113886</xdr:rowOff>
    </xdr:to>
    <xdr:sp macro="" textlink="">
      <xdr:nvSpPr>
        <xdr:cNvPr id="90" name="円/楕円 89"/>
        <xdr:cNvSpPr/>
      </xdr:nvSpPr>
      <xdr:spPr>
        <a:xfrm>
          <a:off x="1079500" y="60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130413</xdr:rowOff>
    </xdr:from>
    <xdr:ext cx="534377" cy="259045"/>
    <xdr:sp macro="" textlink="">
      <xdr:nvSpPr>
        <xdr:cNvPr id="91" name="テキスト ボックス 90"/>
        <xdr:cNvSpPr txBox="1"/>
      </xdr:nvSpPr>
      <xdr:spPr>
        <a:xfrm>
          <a:off x="863111" y="57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112398</xdr:rowOff>
    </xdr:from>
    <xdr:to>
      <xdr:col>6</xdr:col>
      <xdr:colOff>511175</xdr:colOff>
      <xdr:row>58</xdr:row>
      <xdr:rowOff>114668</xdr:rowOff>
    </xdr:to>
    <xdr:cxnSp macro="">
      <xdr:nvCxnSpPr>
        <xdr:cNvPr id="121" name="直線コネクタ 120"/>
        <xdr:cNvCxnSpPr/>
      </xdr:nvCxnSpPr>
      <xdr:spPr>
        <a:xfrm>
          <a:off x="3797300" y="10056498"/>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112398</xdr:rowOff>
    </xdr:from>
    <xdr:to>
      <xdr:col>5</xdr:col>
      <xdr:colOff>358775</xdr:colOff>
      <xdr:row>58</xdr:row>
      <xdr:rowOff>154642</xdr:rowOff>
    </xdr:to>
    <xdr:cxnSp macro="">
      <xdr:nvCxnSpPr>
        <xdr:cNvPr id="124" name="直線コネクタ 123"/>
        <xdr:cNvCxnSpPr/>
      </xdr:nvCxnSpPr>
      <xdr:spPr>
        <a:xfrm flipV="1">
          <a:off x="2908300" y="10056498"/>
          <a:ext cx="8890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154642</xdr:rowOff>
    </xdr:from>
    <xdr:to>
      <xdr:col>4</xdr:col>
      <xdr:colOff>155575</xdr:colOff>
      <xdr:row>59</xdr:row>
      <xdr:rowOff>7516</xdr:rowOff>
    </xdr:to>
    <xdr:cxnSp macro="">
      <xdr:nvCxnSpPr>
        <xdr:cNvPr id="127" name="直線コネクタ 126"/>
        <xdr:cNvCxnSpPr/>
      </xdr:nvCxnSpPr>
      <xdr:spPr>
        <a:xfrm flipV="1">
          <a:off x="2019300" y="10098742"/>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7516</xdr:rowOff>
    </xdr:from>
    <xdr:to>
      <xdr:col>2</xdr:col>
      <xdr:colOff>638175</xdr:colOff>
      <xdr:row>59</xdr:row>
      <xdr:rowOff>29560</xdr:rowOff>
    </xdr:to>
    <xdr:cxnSp macro="">
      <xdr:nvCxnSpPr>
        <xdr:cNvPr id="130" name="直線コネクタ 129"/>
        <xdr:cNvCxnSpPr/>
      </xdr:nvCxnSpPr>
      <xdr:spPr>
        <a:xfrm flipV="1">
          <a:off x="1130300" y="1012306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63868</xdr:rowOff>
    </xdr:from>
    <xdr:to>
      <xdr:col>6</xdr:col>
      <xdr:colOff>561975</xdr:colOff>
      <xdr:row>58</xdr:row>
      <xdr:rowOff>165468</xdr:rowOff>
    </xdr:to>
    <xdr:sp macro="" textlink="">
      <xdr:nvSpPr>
        <xdr:cNvPr id="140" name="円/楕円 139"/>
        <xdr:cNvSpPr/>
      </xdr:nvSpPr>
      <xdr:spPr>
        <a:xfrm>
          <a:off x="45847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42295</xdr:rowOff>
    </xdr:from>
    <xdr:ext cx="534377" cy="259045"/>
    <xdr:sp macro="" textlink="">
      <xdr:nvSpPr>
        <xdr:cNvPr id="141" name="物件費該当値テキスト"/>
        <xdr:cNvSpPr txBox="1"/>
      </xdr:nvSpPr>
      <xdr:spPr>
        <a:xfrm>
          <a:off x="4686300" y="99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61598</xdr:rowOff>
    </xdr:from>
    <xdr:to>
      <xdr:col>5</xdr:col>
      <xdr:colOff>409575</xdr:colOff>
      <xdr:row>58</xdr:row>
      <xdr:rowOff>163198</xdr:rowOff>
    </xdr:to>
    <xdr:sp macro="" textlink="">
      <xdr:nvSpPr>
        <xdr:cNvPr id="142" name="円/楕円 141"/>
        <xdr:cNvSpPr/>
      </xdr:nvSpPr>
      <xdr:spPr>
        <a:xfrm>
          <a:off x="3746500" y="100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154325</xdr:rowOff>
    </xdr:from>
    <xdr:ext cx="534377" cy="259045"/>
    <xdr:sp macro="" textlink="">
      <xdr:nvSpPr>
        <xdr:cNvPr id="143" name="テキスト ボックス 142"/>
        <xdr:cNvSpPr txBox="1"/>
      </xdr:nvSpPr>
      <xdr:spPr>
        <a:xfrm>
          <a:off x="3530111" y="100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103842</xdr:rowOff>
    </xdr:from>
    <xdr:to>
      <xdr:col>4</xdr:col>
      <xdr:colOff>206375</xdr:colOff>
      <xdr:row>59</xdr:row>
      <xdr:rowOff>33992</xdr:rowOff>
    </xdr:to>
    <xdr:sp macro="" textlink="">
      <xdr:nvSpPr>
        <xdr:cNvPr id="144" name="円/楕円 143"/>
        <xdr:cNvSpPr/>
      </xdr:nvSpPr>
      <xdr:spPr>
        <a:xfrm>
          <a:off x="2857500" y="100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25119</xdr:rowOff>
    </xdr:from>
    <xdr:ext cx="534377" cy="259045"/>
    <xdr:sp macro="" textlink="">
      <xdr:nvSpPr>
        <xdr:cNvPr id="145" name="テキスト ボックス 144"/>
        <xdr:cNvSpPr txBox="1"/>
      </xdr:nvSpPr>
      <xdr:spPr>
        <a:xfrm>
          <a:off x="2641111" y="101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128166</xdr:rowOff>
    </xdr:from>
    <xdr:to>
      <xdr:col>3</xdr:col>
      <xdr:colOff>3175</xdr:colOff>
      <xdr:row>59</xdr:row>
      <xdr:rowOff>58316</xdr:rowOff>
    </xdr:to>
    <xdr:sp macro="" textlink="">
      <xdr:nvSpPr>
        <xdr:cNvPr id="146" name="円/楕円 145"/>
        <xdr:cNvSpPr/>
      </xdr:nvSpPr>
      <xdr:spPr>
        <a:xfrm>
          <a:off x="1968500" y="100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49443</xdr:rowOff>
    </xdr:from>
    <xdr:ext cx="534377" cy="259045"/>
    <xdr:sp macro="" textlink="">
      <xdr:nvSpPr>
        <xdr:cNvPr id="147" name="テキスト ボックス 146"/>
        <xdr:cNvSpPr txBox="1"/>
      </xdr:nvSpPr>
      <xdr:spPr>
        <a:xfrm>
          <a:off x="1752111" y="10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150210</xdr:rowOff>
    </xdr:from>
    <xdr:to>
      <xdr:col>1</xdr:col>
      <xdr:colOff>485775</xdr:colOff>
      <xdr:row>59</xdr:row>
      <xdr:rowOff>80360</xdr:rowOff>
    </xdr:to>
    <xdr:sp macro="" textlink="">
      <xdr:nvSpPr>
        <xdr:cNvPr id="148" name="円/楕円 147"/>
        <xdr:cNvSpPr/>
      </xdr:nvSpPr>
      <xdr:spPr>
        <a:xfrm>
          <a:off x="1079500" y="100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71487</xdr:rowOff>
    </xdr:from>
    <xdr:ext cx="534377" cy="259045"/>
    <xdr:sp macro="" textlink="">
      <xdr:nvSpPr>
        <xdr:cNvPr id="149" name="テキスト ボックス 148"/>
        <xdr:cNvSpPr txBox="1"/>
      </xdr:nvSpPr>
      <xdr:spPr>
        <a:xfrm>
          <a:off x="863111" y="101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169875</xdr:rowOff>
    </xdr:from>
    <xdr:to>
      <xdr:col>6</xdr:col>
      <xdr:colOff>511175</xdr:colOff>
      <xdr:row>79</xdr:row>
      <xdr:rowOff>13133</xdr:rowOff>
    </xdr:to>
    <xdr:cxnSp macro="">
      <xdr:nvCxnSpPr>
        <xdr:cNvPr id="178" name="直線コネクタ 177"/>
        <xdr:cNvCxnSpPr/>
      </xdr:nvCxnSpPr>
      <xdr:spPr>
        <a:xfrm flipV="1">
          <a:off x="3797300" y="13542975"/>
          <a:ext cx="8382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8713</xdr:rowOff>
    </xdr:from>
    <xdr:to>
      <xdr:col>5</xdr:col>
      <xdr:colOff>358775</xdr:colOff>
      <xdr:row>79</xdr:row>
      <xdr:rowOff>13133</xdr:rowOff>
    </xdr:to>
    <xdr:cxnSp macro="">
      <xdr:nvCxnSpPr>
        <xdr:cNvPr id="181" name="直線コネクタ 180"/>
        <xdr:cNvCxnSpPr/>
      </xdr:nvCxnSpPr>
      <xdr:spPr>
        <a:xfrm>
          <a:off x="2908300" y="13553263"/>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8179</xdr:rowOff>
    </xdr:from>
    <xdr:to>
      <xdr:col>4</xdr:col>
      <xdr:colOff>155575</xdr:colOff>
      <xdr:row>79</xdr:row>
      <xdr:rowOff>8713</xdr:rowOff>
    </xdr:to>
    <xdr:cxnSp macro="">
      <xdr:nvCxnSpPr>
        <xdr:cNvPr id="184" name="直線コネクタ 183"/>
        <xdr:cNvCxnSpPr/>
      </xdr:nvCxnSpPr>
      <xdr:spPr>
        <a:xfrm>
          <a:off x="2019300" y="1355272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8179</xdr:rowOff>
    </xdr:from>
    <xdr:to>
      <xdr:col>2</xdr:col>
      <xdr:colOff>638175</xdr:colOff>
      <xdr:row>79</xdr:row>
      <xdr:rowOff>8483</xdr:rowOff>
    </xdr:to>
    <xdr:cxnSp macro="">
      <xdr:nvCxnSpPr>
        <xdr:cNvPr id="187" name="直線コネクタ 186"/>
        <xdr:cNvCxnSpPr/>
      </xdr:nvCxnSpPr>
      <xdr:spPr>
        <a:xfrm flipV="1">
          <a:off x="1130300" y="1355272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119075</xdr:rowOff>
    </xdr:from>
    <xdr:to>
      <xdr:col>6</xdr:col>
      <xdr:colOff>561975</xdr:colOff>
      <xdr:row>79</xdr:row>
      <xdr:rowOff>49225</xdr:rowOff>
    </xdr:to>
    <xdr:sp macro="" textlink="">
      <xdr:nvSpPr>
        <xdr:cNvPr id="197" name="円/楕円 196"/>
        <xdr:cNvSpPr/>
      </xdr:nvSpPr>
      <xdr:spPr>
        <a:xfrm>
          <a:off x="45847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34002</xdr:rowOff>
    </xdr:from>
    <xdr:ext cx="469744" cy="259045"/>
    <xdr:sp macro="" textlink="">
      <xdr:nvSpPr>
        <xdr:cNvPr id="198" name="維持補修費該当値テキスト"/>
        <xdr:cNvSpPr txBox="1"/>
      </xdr:nvSpPr>
      <xdr:spPr>
        <a:xfrm>
          <a:off x="4686300" y="134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133783</xdr:rowOff>
    </xdr:from>
    <xdr:to>
      <xdr:col>5</xdr:col>
      <xdr:colOff>409575</xdr:colOff>
      <xdr:row>79</xdr:row>
      <xdr:rowOff>63933</xdr:rowOff>
    </xdr:to>
    <xdr:sp macro="" textlink="">
      <xdr:nvSpPr>
        <xdr:cNvPr id="199" name="円/楕円 198"/>
        <xdr:cNvSpPr/>
      </xdr:nvSpPr>
      <xdr:spPr>
        <a:xfrm>
          <a:off x="3746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55060</xdr:rowOff>
    </xdr:from>
    <xdr:ext cx="378565" cy="259045"/>
    <xdr:sp macro="" textlink="">
      <xdr:nvSpPr>
        <xdr:cNvPr id="200" name="テキスト ボックス 199"/>
        <xdr:cNvSpPr txBox="1"/>
      </xdr:nvSpPr>
      <xdr:spPr>
        <a:xfrm>
          <a:off x="3608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129363</xdr:rowOff>
    </xdr:from>
    <xdr:to>
      <xdr:col>4</xdr:col>
      <xdr:colOff>206375</xdr:colOff>
      <xdr:row>79</xdr:row>
      <xdr:rowOff>59513</xdr:rowOff>
    </xdr:to>
    <xdr:sp macro="" textlink="">
      <xdr:nvSpPr>
        <xdr:cNvPr id="201" name="円/楕円 200"/>
        <xdr:cNvSpPr/>
      </xdr:nvSpPr>
      <xdr:spPr>
        <a:xfrm>
          <a:off x="2857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50640</xdr:rowOff>
    </xdr:from>
    <xdr:ext cx="378565" cy="259045"/>
    <xdr:sp macro="" textlink="">
      <xdr:nvSpPr>
        <xdr:cNvPr id="202" name="テキスト ボックス 201"/>
        <xdr:cNvSpPr txBox="1"/>
      </xdr:nvSpPr>
      <xdr:spPr>
        <a:xfrm>
          <a:off x="2719017" y="135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128829</xdr:rowOff>
    </xdr:from>
    <xdr:to>
      <xdr:col>3</xdr:col>
      <xdr:colOff>3175</xdr:colOff>
      <xdr:row>79</xdr:row>
      <xdr:rowOff>58979</xdr:rowOff>
    </xdr:to>
    <xdr:sp macro="" textlink="">
      <xdr:nvSpPr>
        <xdr:cNvPr id="203" name="円/楕円 202"/>
        <xdr:cNvSpPr/>
      </xdr:nvSpPr>
      <xdr:spPr>
        <a:xfrm>
          <a:off x="1968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50106</xdr:rowOff>
    </xdr:from>
    <xdr:ext cx="378565" cy="259045"/>
    <xdr:sp macro="" textlink="">
      <xdr:nvSpPr>
        <xdr:cNvPr id="204" name="テキスト ボックス 203"/>
        <xdr:cNvSpPr txBox="1"/>
      </xdr:nvSpPr>
      <xdr:spPr>
        <a:xfrm>
          <a:off x="1830017" y="1359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129133</xdr:rowOff>
    </xdr:from>
    <xdr:to>
      <xdr:col>1</xdr:col>
      <xdr:colOff>485775</xdr:colOff>
      <xdr:row>79</xdr:row>
      <xdr:rowOff>59283</xdr:rowOff>
    </xdr:to>
    <xdr:sp macro="" textlink="">
      <xdr:nvSpPr>
        <xdr:cNvPr id="205" name="円/楕円 204"/>
        <xdr:cNvSpPr/>
      </xdr:nvSpPr>
      <xdr:spPr>
        <a:xfrm>
          <a:off x="1079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50410</xdr:rowOff>
    </xdr:from>
    <xdr:ext cx="378565" cy="259045"/>
    <xdr:sp macro="" textlink="">
      <xdr:nvSpPr>
        <xdr:cNvPr id="206" name="テキスト ボックス 205"/>
        <xdr:cNvSpPr txBox="1"/>
      </xdr:nvSpPr>
      <xdr:spPr>
        <a:xfrm>
          <a:off x="941017" y="135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71839</xdr:rowOff>
    </xdr:from>
    <xdr:to>
      <xdr:col>6</xdr:col>
      <xdr:colOff>511175</xdr:colOff>
      <xdr:row>96</xdr:row>
      <xdr:rowOff>169450</xdr:rowOff>
    </xdr:to>
    <xdr:cxnSp macro="">
      <xdr:nvCxnSpPr>
        <xdr:cNvPr id="238" name="直線コネクタ 237"/>
        <xdr:cNvCxnSpPr/>
      </xdr:nvCxnSpPr>
      <xdr:spPr>
        <a:xfrm flipV="1">
          <a:off x="3797300" y="16531039"/>
          <a:ext cx="8382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169450</xdr:rowOff>
    </xdr:from>
    <xdr:to>
      <xdr:col>5</xdr:col>
      <xdr:colOff>358775</xdr:colOff>
      <xdr:row>97</xdr:row>
      <xdr:rowOff>28422</xdr:rowOff>
    </xdr:to>
    <xdr:cxnSp macro="">
      <xdr:nvCxnSpPr>
        <xdr:cNvPr id="241" name="直線コネクタ 240"/>
        <xdr:cNvCxnSpPr/>
      </xdr:nvCxnSpPr>
      <xdr:spPr>
        <a:xfrm flipV="1">
          <a:off x="2908300" y="16628650"/>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28422</xdr:rowOff>
    </xdr:from>
    <xdr:to>
      <xdr:col>4</xdr:col>
      <xdr:colOff>155575</xdr:colOff>
      <xdr:row>97</xdr:row>
      <xdr:rowOff>93408</xdr:rowOff>
    </xdr:to>
    <xdr:cxnSp macro="">
      <xdr:nvCxnSpPr>
        <xdr:cNvPr id="244" name="直線コネクタ 243"/>
        <xdr:cNvCxnSpPr/>
      </xdr:nvCxnSpPr>
      <xdr:spPr>
        <a:xfrm flipV="1">
          <a:off x="2019300" y="16659072"/>
          <a:ext cx="889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93408</xdr:rowOff>
    </xdr:from>
    <xdr:to>
      <xdr:col>2</xdr:col>
      <xdr:colOff>638175</xdr:colOff>
      <xdr:row>97</xdr:row>
      <xdr:rowOff>120448</xdr:rowOff>
    </xdr:to>
    <xdr:cxnSp macro="">
      <xdr:nvCxnSpPr>
        <xdr:cNvPr id="247" name="直線コネクタ 246"/>
        <xdr:cNvCxnSpPr/>
      </xdr:nvCxnSpPr>
      <xdr:spPr>
        <a:xfrm flipV="1">
          <a:off x="1130300" y="16724058"/>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21039</xdr:rowOff>
    </xdr:from>
    <xdr:to>
      <xdr:col>6</xdr:col>
      <xdr:colOff>561975</xdr:colOff>
      <xdr:row>96</xdr:row>
      <xdr:rowOff>122639</xdr:rowOff>
    </xdr:to>
    <xdr:sp macro="" textlink="">
      <xdr:nvSpPr>
        <xdr:cNvPr id="257" name="円/楕円 256"/>
        <xdr:cNvSpPr/>
      </xdr:nvSpPr>
      <xdr:spPr>
        <a:xfrm>
          <a:off x="4584700" y="164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170916</xdr:rowOff>
    </xdr:from>
    <xdr:ext cx="534377" cy="259045"/>
    <xdr:sp macro="" textlink="">
      <xdr:nvSpPr>
        <xdr:cNvPr id="258" name="扶助費該当値テキスト"/>
        <xdr:cNvSpPr txBox="1"/>
      </xdr:nvSpPr>
      <xdr:spPr>
        <a:xfrm>
          <a:off x="4686300" y="164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118650</xdr:rowOff>
    </xdr:from>
    <xdr:to>
      <xdr:col>5</xdr:col>
      <xdr:colOff>409575</xdr:colOff>
      <xdr:row>97</xdr:row>
      <xdr:rowOff>48800</xdr:rowOff>
    </xdr:to>
    <xdr:sp macro="" textlink="">
      <xdr:nvSpPr>
        <xdr:cNvPr id="259" name="円/楕円 258"/>
        <xdr:cNvSpPr/>
      </xdr:nvSpPr>
      <xdr:spPr>
        <a:xfrm>
          <a:off x="3746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39927</xdr:rowOff>
    </xdr:from>
    <xdr:ext cx="534377" cy="259045"/>
    <xdr:sp macro="" textlink="">
      <xdr:nvSpPr>
        <xdr:cNvPr id="260" name="テキスト ボックス 259"/>
        <xdr:cNvSpPr txBox="1"/>
      </xdr:nvSpPr>
      <xdr:spPr>
        <a:xfrm>
          <a:off x="3530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149072</xdr:rowOff>
    </xdr:from>
    <xdr:to>
      <xdr:col>4</xdr:col>
      <xdr:colOff>206375</xdr:colOff>
      <xdr:row>97</xdr:row>
      <xdr:rowOff>79222</xdr:rowOff>
    </xdr:to>
    <xdr:sp macro="" textlink="">
      <xdr:nvSpPr>
        <xdr:cNvPr id="261" name="円/楕円 260"/>
        <xdr:cNvSpPr/>
      </xdr:nvSpPr>
      <xdr:spPr>
        <a:xfrm>
          <a:off x="2857500" y="166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70349</xdr:rowOff>
    </xdr:from>
    <xdr:ext cx="534377" cy="259045"/>
    <xdr:sp macro="" textlink="">
      <xdr:nvSpPr>
        <xdr:cNvPr id="262" name="テキスト ボックス 261"/>
        <xdr:cNvSpPr txBox="1"/>
      </xdr:nvSpPr>
      <xdr:spPr>
        <a:xfrm>
          <a:off x="2641111" y="167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42608</xdr:rowOff>
    </xdr:from>
    <xdr:to>
      <xdr:col>3</xdr:col>
      <xdr:colOff>3175</xdr:colOff>
      <xdr:row>97</xdr:row>
      <xdr:rowOff>144208</xdr:rowOff>
    </xdr:to>
    <xdr:sp macro="" textlink="">
      <xdr:nvSpPr>
        <xdr:cNvPr id="263" name="円/楕円 262"/>
        <xdr:cNvSpPr/>
      </xdr:nvSpPr>
      <xdr:spPr>
        <a:xfrm>
          <a:off x="1968500" y="166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135335</xdr:rowOff>
    </xdr:from>
    <xdr:ext cx="534377" cy="259045"/>
    <xdr:sp macro="" textlink="">
      <xdr:nvSpPr>
        <xdr:cNvPr id="264" name="テキスト ボックス 263"/>
        <xdr:cNvSpPr txBox="1"/>
      </xdr:nvSpPr>
      <xdr:spPr>
        <a:xfrm>
          <a:off x="1752111" y="167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69648</xdr:rowOff>
    </xdr:from>
    <xdr:to>
      <xdr:col>1</xdr:col>
      <xdr:colOff>485775</xdr:colOff>
      <xdr:row>97</xdr:row>
      <xdr:rowOff>171248</xdr:rowOff>
    </xdr:to>
    <xdr:sp macro="" textlink="">
      <xdr:nvSpPr>
        <xdr:cNvPr id="265" name="円/楕円 264"/>
        <xdr:cNvSpPr/>
      </xdr:nvSpPr>
      <xdr:spPr>
        <a:xfrm>
          <a:off x="1079500" y="167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162375</xdr:rowOff>
    </xdr:from>
    <xdr:ext cx="534377" cy="259045"/>
    <xdr:sp macro="" textlink="">
      <xdr:nvSpPr>
        <xdr:cNvPr id="266" name="テキスト ボックス 265"/>
        <xdr:cNvSpPr txBox="1"/>
      </xdr:nvSpPr>
      <xdr:spPr>
        <a:xfrm>
          <a:off x="863111" y="167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35948</xdr:rowOff>
    </xdr:from>
    <xdr:to>
      <xdr:col>15</xdr:col>
      <xdr:colOff>180975</xdr:colOff>
      <xdr:row>37</xdr:row>
      <xdr:rowOff>53725</xdr:rowOff>
    </xdr:to>
    <xdr:cxnSp macro="">
      <xdr:nvCxnSpPr>
        <xdr:cNvPr id="297" name="直線コネクタ 296"/>
        <xdr:cNvCxnSpPr/>
      </xdr:nvCxnSpPr>
      <xdr:spPr>
        <a:xfrm>
          <a:off x="9639300" y="6379598"/>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163246</xdr:rowOff>
    </xdr:from>
    <xdr:to>
      <xdr:col>14</xdr:col>
      <xdr:colOff>28575</xdr:colOff>
      <xdr:row>37</xdr:row>
      <xdr:rowOff>35948</xdr:rowOff>
    </xdr:to>
    <xdr:cxnSp macro="">
      <xdr:nvCxnSpPr>
        <xdr:cNvPr id="300" name="直線コネクタ 299"/>
        <xdr:cNvCxnSpPr/>
      </xdr:nvCxnSpPr>
      <xdr:spPr>
        <a:xfrm>
          <a:off x="8750300" y="6335446"/>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163246</xdr:rowOff>
    </xdr:from>
    <xdr:to>
      <xdr:col>12</xdr:col>
      <xdr:colOff>511175</xdr:colOff>
      <xdr:row>38</xdr:row>
      <xdr:rowOff>15080</xdr:rowOff>
    </xdr:to>
    <xdr:cxnSp macro="">
      <xdr:nvCxnSpPr>
        <xdr:cNvPr id="303" name="直線コネクタ 302"/>
        <xdr:cNvCxnSpPr/>
      </xdr:nvCxnSpPr>
      <xdr:spPr>
        <a:xfrm flipV="1">
          <a:off x="7861300" y="6335446"/>
          <a:ext cx="8890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494</xdr:rowOff>
    </xdr:from>
    <xdr:to>
      <xdr:col>11</xdr:col>
      <xdr:colOff>307975</xdr:colOff>
      <xdr:row>38</xdr:row>
      <xdr:rowOff>15080</xdr:rowOff>
    </xdr:to>
    <xdr:cxnSp macro="">
      <xdr:nvCxnSpPr>
        <xdr:cNvPr id="306" name="直線コネクタ 305"/>
        <xdr:cNvCxnSpPr/>
      </xdr:nvCxnSpPr>
      <xdr:spPr>
        <a:xfrm>
          <a:off x="6972300" y="6515594"/>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2925</xdr:rowOff>
    </xdr:from>
    <xdr:to>
      <xdr:col>15</xdr:col>
      <xdr:colOff>231775</xdr:colOff>
      <xdr:row>37</xdr:row>
      <xdr:rowOff>104525</xdr:rowOff>
    </xdr:to>
    <xdr:sp macro="" textlink="">
      <xdr:nvSpPr>
        <xdr:cNvPr id="316" name="円/楕円 315"/>
        <xdr:cNvSpPr/>
      </xdr:nvSpPr>
      <xdr:spPr>
        <a:xfrm>
          <a:off x="10426700" y="63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152802</xdr:rowOff>
    </xdr:from>
    <xdr:ext cx="534377" cy="259045"/>
    <xdr:sp macro="" textlink="">
      <xdr:nvSpPr>
        <xdr:cNvPr id="317" name="補助費等該当値テキスト"/>
        <xdr:cNvSpPr txBox="1"/>
      </xdr:nvSpPr>
      <xdr:spPr>
        <a:xfrm>
          <a:off x="10528300" y="63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156598</xdr:rowOff>
    </xdr:from>
    <xdr:to>
      <xdr:col>14</xdr:col>
      <xdr:colOff>79375</xdr:colOff>
      <xdr:row>37</xdr:row>
      <xdr:rowOff>86748</xdr:rowOff>
    </xdr:to>
    <xdr:sp macro="" textlink="">
      <xdr:nvSpPr>
        <xdr:cNvPr id="318" name="円/楕円 317"/>
        <xdr:cNvSpPr/>
      </xdr:nvSpPr>
      <xdr:spPr>
        <a:xfrm>
          <a:off x="9588500" y="63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77875</xdr:rowOff>
    </xdr:from>
    <xdr:ext cx="534377" cy="259045"/>
    <xdr:sp macro="" textlink="">
      <xdr:nvSpPr>
        <xdr:cNvPr id="319" name="テキスト ボックス 318"/>
        <xdr:cNvSpPr txBox="1"/>
      </xdr:nvSpPr>
      <xdr:spPr>
        <a:xfrm>
          <a:off x="9372111" y="6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112446</xdr:rowOff>
    </xdr:from>
    <xdr:to>
      <xdr:col>12</xdr:col>
      <xdr:colOff>561975</xdr:colOff>
      <xdr:row>37</xdr:row>
      <xdr:rowOff>42596</xdr:rowOff>
    </xdr:to>
    <xdr:sp macro="" textlink="">
      <xdr:nvSpPr>
        <xdr:cNvPr id="320" name="円/楕円 319"/>
        <xdr:cNvSpPr/>
      </xdr:nvSpPr>
      <xdr:spPr>
        <a:xfrm>
          <a:off x="8699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33723</xdr:rowOff>
    </xdr:from>
    <xdr:ext cx="534377" cy="259045"/>
    <xdr:sp macro="" textlink="">
      <xdr:nvSpPr>
        <xdr:cNvPr id="321" name="テキスト ボックス 320"/>
        <xdr:cNvSpPr txBox="1"/>
      </xdr:nvSpPr>
      <xdr:spPr>
        <a:xfrm>
          <a:off x="8483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135730</xdr:rowOff>
    </xdr:from>
    <xdr:to>
      <xdr:col>11</xdr:col>
      <xdr:colOff>358775</xdr:colOff>
      <xdr:row>38</xdr:row>
      <xdr:rowOff>65880</xdr:rowOff>
    </xdr:to>
    <xdr:sp macro="" textlink="">
      <xdr:nvSpPr>
        <xdr:cNvPr id="322" name="円/楕円 321"/>
        <xdr:cNvSpPr/>
      </xdr:nvSpPr>
      <xdr:spPr>
        <a:xfrm>
          <a:off x="7810500" y="64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57007</xdr:rowOff>
    </xdr:from>
    <xdr:ext cx="534377" cy="259045"/>
    <xdr:sp macro="" textlink="">
      <xdr:nvSpPr>
        <xdr:cNvPr id="323" name="テキスト ボックス 322"/>
        <xdr:cNvSpPr txBox="1"/>
      </xdr:nvSpPr>
      <xdr:spPr>
        <a:xfrm>
          <a:off x="7594111" y="65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121143</xdr:rowOff>
    </xdr:from>
    <xdr:to>
      <xdr:col>10</xdr:col>
      <xdr:colOff>155575</xdr:colOff>
      <xdr:row>38</xdr:row>
      <xdr:rowOff>51293</xdr:rowOff>
    </xdr:to>
    <xdr:sp macro="" textlink="">
      <xdr:nvSpPr>
        <xdr:cNvPr id="324" name="円/楕円 323"/>
        <xdr:cNvSpPr/>
      </xdr:nvSpPr>
      <xdr:spPr>
        <a:xfrm>
          <a:off x="6921500" y="64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42421</xdr:rowOff>
    </xdr:from>
    <xdr:ext cx="534377" cy="259045"/>
    <xdr:sp macro="" textlink="">
      <xdr:nvSpPr>
        <xdr:cNvPr id="325" name="テキスト ボックス 324"/>
        <xdr:cNvSpPr txBox="1"/>
      </xdr:nvSpPr>
      <xdr:spPr>
        <a:xfrm>
          <a:off x="6705111" y="65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56786</xdr:rowOff>
    </xdr:from>
    <xdr:to>
      <xdr:col>15</xdr:col>
      <xdr:colOff>180975</xdr:colOff>
      <xdr:row>57</xdr:row>
      <xdr:rowOff>56969</xdr:rowOff>
    </xdr:to>
    <xdr:cxnSp macro="">
      <xdr:nvCxnSpPr>
        <xdr:cNvPr id="350" name="直線コネクタ 349"/>
        <xdr:cNvCxnSpPr/>
      </xdr:nvCxnSpPr>
      <xdr:spPr>
        <a:xfrm>
          <a:off x="9639300" y="982943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31029</xdr:rowOff>
    </xdr:from>
    <xdr:to>
      <xdr:col>14</xdr:col>
      <xdr:colOff>28575</xdr:colOff>
      <xdr:row>57</xdr:row>
      <xdr:rowOff>56786</xdr:rowOff>
    </xdr:to>
    <xdr:cxnSp macro="">
      <xdr:nvCxnSpPr>
        <xdr:cNvPr id="353" name="直線コネクタ 352"/>
        <xdr:cNvCxnSpPr/>
      </xdr:nvCxnSpPr>
      <xdr:spPr>
        <a:xfrm>
          <a:off x="8750300" y="9632229"/>
          <a:ext cx="889000" cy="19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31029</xdr:rowOff>
    </xdr:from>
    <xdr:to>
      <xdr:col>12</xdr:col>
      <xdr:colOff>511175</xdr:colOff>
      <xdr:row>56</xdr:row>
      <xdr:rowOff>40573</xdr:rowOff>
    </xdr:to>
    <xdr:cxnSp macro="">
      <xdr:nvCxnSpPr>
        <xdr:cNvPr id="356" name="直線コネクタ 355"/>
        <xdr:cNvCxnSpPr/>
      </xdr:nvCxnSpPr>
      <xdr:spPr>
        <a:xfrm flipV="1">
          <a:off x="7861300" y="9632229"/>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40573</xdr:rowOff>
    </xdr:from>
    <xdr:to>
      <xdr:col>11</xdr:col>
      <xdr:colOff>307975</xdr:colOff>
      <xdr:row>57</xdr:row>
      <xdr:rowOff>25640</xdr:rowOff>
    </xdr:to>
    <xdr:cxnSp macro="">
      <xdr:nvCxnSpPr>
        <xdr:cNvPr id="359" name="直線コネクタ 358"/>
        <xdr:cNvCxnSpPr/>
      </xdr:nvCxnSpPr>
      <xdr:spPr>
        <a:xfrm flipV="1">
          <a:off x="6972300" y="9641773"/>
          <a:ext cx="889000" cy="15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6169</xdr:rowOff>
    </xdr:from>
    <xdr:to>
      <xdr:col>15</xdr:col>
      <xdr:colOff>231775</xdr:colOff>
      <xdr:row>57</xdr:row>
      <xdr:rowOff>107769</xdr:rowOff>
    </xdr:to>
    <xdr:sp macro="" textlink="">
      <xdr:nvSpPr>
        <xdr:cNvPr id="369" name="円/楕円 368"/>
        <xdr:cNvSpPr/>
      </xdr:nvSpPr>
      <xdr:spPr>
        <a:xfrm>
          <a:off x="10426700" y="9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92546</xdr:rowOff>
    </xdr:from>
    <xdr:ext cx="534377" cy="259045"/>
    <xdr:sp macro="" textlink="">
      <xdr:nvSpPr>
        <xdr:cNvPr id="370" name="普通建設事業費該当値テキスト"/>
        <xdr:cNvSpPr txBox="1"/>
      </xdr:nvSpPr>
      <xdr:spPr>
        <a:xfrm>
          <a:off x="10528300" y="96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5986</xdr:rowOff>
    </xdr:from>
    <xdr:to>
      <xdr:col>14</xdr:col>
      <xdr:colOff>79375</xdr:colOff>
      <xdr:row>57</xdr:row>
      <xdr:rowOff>107586</xdr:rowOff>
    </xdr:to>
    <xdr:sp macro="" textlink="">
      <xdr:nvSpPr>
        <xdr:cNvPr id="371" name="円/楕円 370"/>
        <xdr:cNvSpPr/>
      </xdr:nvSpPr>
      <xdr:spPr>
        <a:xfrm>
          <a:off x="9588500" y="9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98713</xdr:rowOff>
    </xdr:from>
    <xdr:ext cx="534377" cy="259045"/>
    <xdr:sp macro="" textlink="">
      <xdr:nvSpPr>
        <xdr:cNvPr id="372" name="テキスト ボックス 371"/>
        <xdr:cNvSpPr txBox="1"/>
      </xdr:nvSpPr>
      <xdr:spPr>
        <a:xfrm>
          <a:off x="9372111" y="9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151679</xdr:rowOff>
    </xdr:from>
    <xdr:to>
      <xdr:col>12</xdr:col>
      <xdr:colOff>561975</xdr:colOff>
      <xdr:row>56</xdr:row>
      <xdr:rowOff>81829</xdr:rowOff>
    </xdr:to>
    <xdr:sp macro="" textlink="">
      <xdr:nvSpPr>
        <xdr:cNvPr id="373" name="円/楕円 372"/>
        <xdr:cNvSpPr/>
      </xdr:nvSpPr>
      <xdr:spPr>
        <a:xfrm>
          <a:off x="8699500" y="95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72956</xdr:rowOff>
    </xdr:from>
    <xdr:ext cx="534377" cy="259045"/>
    <xdr:sp macro="" textlink="">
      <xdr:nvSpPr>
        <xdr:cNvPr id="374" name="テキスト ボックス 373"/>
        <xdr:cNvSpPr txBox="1"/>
      </xdr:nvSpPr>
      <xdr:spPr>
        <a:xfrm>
          <a:off x="8483111" y="96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161223</xdr:rowOff>
    </xdr:from>
    <xdr:to>
      <xdr:col>11</xdr:col>
      <xdr:colOff>358775</xdr:colOff>
      <xdr:row>56</xdr:row>
      <xdr:rowOff>91373</xdr:rowOff>
    </xdr:to>
    <xdr:sp macro="" textlink="">
      <xdr:nvSpPr>
        <xdr:cNvPr id="375" name="円/楕円 374"/>
        <xdr:cNvSpPr/>
      </xdr:nvSpPr>
      <xdr:spPr>
        <a:xfrm>
          <a:off x="7810500" y="95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82500</xdr:rowOff>
    </xdr:from>
    <xdr:ext cx="534377" cy="259045"/>
    <xdr:sp macro="" textlink="">
      <xdr:nvSpPr>
        <xdr:cNvPr id="376" name="テキスト ボックス 375"/>
        <xdr:cNvSpPr txBox="1"/>
      </xdr:nvSpPr>
      <xdr:spPr>
        <a:xfrm>
          <a:off x="7594111" y="96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146290</xdr:rowOff>
    </xdr:from>
    <xdr:to>
      <xdr:col>10</xdr:col>
      <xdr:colOff>155575</xdr:colOff>
      <xdr:row>57</xdr:row>
      <xdr:rowOff>76440</xdr:rowOff>
    </xdr:to>
    <xdr:sp macro="" textlink="">
      <xdr:nvSpPr>
        <xdr:cNvPr id="377" name="円/楕円 376"/>
        <xdr:cNvSpPr/>
      </xdr:nvSpPr>
      <xdr:spPr>
        <a:xfrm>
          <a:off x="6921500" y="9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67567</xdr:rowOff>
    </xdr:from>
    <xdr:ext cx="534377" cy="259045"/>
    <xdr:sp macro="" textlink="">
      <xdr:nvSpPr>
        <xdr:cNvPr id="378" name="テキスト ボックス 377"/>
        <xdr:cNvSpPr txBox="1"/>
      </xdr:nvSpPr>
      <xdr:spPr>
        <a:xfrm>
          <a:off x="6705111" y="984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158397</xdr:rowOff>
    </xdr:from>
    <xdr:to>
      <xdr:col>15</xdr:col>
      <xdr:colOff>180975</xdr:colOff>
      <xdr:row>79</xdr:row>
      <xdr:rowOff>43999</xdr:rowOff>
    </xdr:to>
    <xdr:cxnSp macro="">
      <xdr:nvCxnSpPr>
        <xdr:cNvPr id="409" name="直線コネクタ 408"/>
        <xdr:cNvCxnSpPr/>
      </xdr:nvCxnSpPr>
      <xdr:spPr>
        <a:xfrm>
          <a:off x="9639300" y="13360047"/>
          <a:ext cx="838200" cy="2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142067</xdr:rowOff>
    </xdr:from>
    <xdr:to>
      <xdr:col>14</xdr:col>
      <xdr:colOff>28575</xdr:colOff>
      <xdr:row>77</xdr:row>
      <xdr:rowOff>158397</xdr:rowOff>
    </xdr:to>
    <xdr:cxnSp macro="">
      <xdr:nvCxnSpPr>
        <xdr:cNvPr id="412" name="直線コネクタ 411"/>
        <xdr:cNvCxnSpPr/>
      </xdr:nvCxnSpPr>
      <xdr:spPr>
        <a:xfrm>
          <a:off x="8750300" y="13000817"/>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164649</xdr:rowOff>
    </xdr:from>
    <xdr:to>
      <xdr:col>15</xdr:col>
      <xdr:colOff>231775</xdr:colOff>
      <xdr:row>79</xdr:row>
      <xdr:rowOff>94799</xdr:rowOff>
    </xdr:to>
    <xdr:sp macro="" textlink="">
      <xdr:nvSpPr>
        <xdr:cNvPr id="422" name="円/楕円 421"/>
        <xdr:cNvSpPr/>
      </xdr:nvSpPr>
      <xdr:spPr>
        <a:xfrm>
          <a:off x="10426700" y="135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79576</xdr:rowOff>
    </xdr:from>
    <xdr:ext cx="469744" cy="259045"/>
    <xdr:sp macro="" textlink="">
      <xdr:nvSpPr>
        <xdr:cNvPr id="423" name="普通建設事業費 （ うち新規整備　）該当値テキスト"/>
        <xdr:cNvSpPr txBox="1"/>
      </xdr:nvSpPr>
      <xdr:spPr>
        <a:xfrm>
          <a:off x="10528300" y="1345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107597</xdr:rowOff>
    </xdr:from>
    <xdr:to>
      <xdr:col>14</xdr:col>
      <xdr:colOff>79375</xdr:colOff>
      <xdr:row>78</xdr:row>
      <xdr:rowOff>37747</xdr:rowOff>
    </xdr:to>
    <xdr:sp macro="" textlink="">
      <xdr:nvSpPr>
        <xdr:cNvPr id="424" name="円/楕円 423"/>
        <xdr:cNvSpPr/>
      </xdr:nvSpPr>
      <xdr:spPr>
        <a:xfrm>
          <a:off x="9588500" y="133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28874</xdr:rowOff>
    </xdr:from>
    <xdr:ext cx="534377" cy="259045"/>
    <xdr:sp macro="" textlink="">
      <xdr:nvSpPr>
        <xdr:cNvPr id="425" name="テキスト ボックス 424"/>
        <xdr:cNvSpPr txBox="1"/>
      </xdr:nvSpPr>
      <xdr:spPr>
        <a:xfrm>
          <a:off x="9372111" y="134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91267</xdr:rowOff>
    </xdr:from>
    <xdr:to>
      <xdr:col>12</xdr:col>
      <xdr:colOff>561975</xdr:colOff>
      <xdr:row>76</xdr:row>
      <xdr:rowOff>21417</xdr:rowOff>
    </xdr:to>
    <xdr:sp macro="" textlink="">
      <xdr:nvSpPr>
        <xdr:cNvPr id="426" name="円/楕円 425"/>
        <xdr:cNvSpPr/>
      </xdr:nvSpPr>
      <xdr:spPr>
        <a:xfrm>
          <a:off x="8699500" y="12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12544</xdr:rowOff>
    </xdr:from>
    <xdr:ext cx="534377" cy="259045"/>
    <xdr:sp macro="" textlink="">
      <xdr:nvSpPr>
        <xdr:cNvPr id="427" name="テキスト ボックス 426"/>
        <xdr:cNvSpPr txBox="1"/>
      </xdr:nvSpPr>
      <xdr:spPr>
        <a:xfrm>
          <a:off x="8483111" y="13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39560</xdr:rowOff>
    </xdr:from>
    <xdr:to>
      <xdr:col>15</xdr:col>
      <xdr:colOff>180975</xdr:colOff>
      <xdr:row>98</xdr:row>
      <xdr:rowOff>159258</xdr:rowOff>
    </xdr:to>
    <xdr:cxnSp macro="">
      <xdr:nvCxnSpPr>
        <xdr:cNvPr id="456" name="直線コネクタ 455"/>
        <xdr:cNvCxnSpPr/>
      </xdr:nvCxnSpPr>
      <xdr:spPr>
        <a:xfrm flipV="1">
          <a:off x="9639300" y="16841660"/>
          <a:ext cx="838200" cy="1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54839</xdr:rowOff>
    </xdr:from>
    <xdr:to>
      <xdr:col>14</xdr:col>
      <xdr:colOff>28575</xdr:colOff>
      <xdr:row>98</xdr:row>
      <xdr:rowOff>159258</xdr:rowOff>
    </xdr:to>
    <xdr:cxnSp macro="">
      <xdr:nvCxnSpPr>
        <xdr:cNvPr id="459" name="直線コネクタ 458"/>
        <xdr:cNvCxnSpPr/>
      </xdr:nvCxnSpPr>
      <xdr:spPr>
        <a:xfrm>
          <a:off x="8750300" y="16856939"/>
          <a:ext cx="889000" cy="1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160210</xdr:rowOff>
    </xdr:from>
    <xdr:to>
      <xdr:col>15</xdr:col>
      <xdr:colOff>231775</xdr:colOff>
      <xdr:row>98</xdr:row>
      <xdr:rowOff>90360</xdr:rowOff>
    </xdr:to>
    <xdr:sp macro="" textlink="">
      <xdr:nvSpPr>
        <xdr:cNvPr id="469" name="円/楕円 468"/>
        <xdr:cNvSpPr/>
      </xdr:nvSpPr>
      <xdr:spPr>
        <a:xfrm>
          <a:off x="10426700" y="167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75137</xdr:rowOff>
    </xdr:from>
    <xdr:ext cx="534377" cy="259045"/>
    <xdr:sp macro="" textlink="">
      <xdr:nvSpPr>
        <xdr:cNvPr id="470" name="普通建設事業費 （ うち更新整備　）該当値テキスト"/>
        <xdr:cNvSpPr txBox="1"/>
      </xdr:nvSpPr>
      <xdr:spPr>
        <a:xfrm>
          <a:off x="10528300"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108458</xdr:rowOff>
    </xdr:from>
    <xdr:to>
      <xdr:col>14</xdr:col>
      <xdr:colOff>79375</xdr:colOff>
      <xdr:row>99</xdr:row>
      <xdr:rowOff>38608</xdr:rowOff>
    </xdr:to>
    <xdr:sp macro="" textlink="">
      <xdr:nvSpPr>
        <xdr:cNvPr id="471" name="円/楕円 470"/>
        <xdr:cNvSpPr/>
      </xdr:nvSpPr>
      <xdr:spPr>
        <a:xfrm>
          <a:off x="9588500" y="169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29735</xdr:rowOff>
    </xdr:from>
    <xdr:ext cx="469744" cy="259045"/>
    <xdr:sp macro="" textlink="">
      <xdr:nvSpPr>
        <xdr:cNvPr id="472" name="テキスト ボックス 471"/>
        <xdr:cNvSpPr txBox="1"/>
      </xdr:nvSpPr>
      <xdr:spPr>
        <a:xfrm>
          <a:off x="9404427" y="170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4039</xdr:rowOff>
    </xdr:from>
    <xdr:to>
      <xdr:col>12</xdr:col>
      <xdr:colOff>561975</xdr:colOff>
      <xdr:row>98</xdr:row>
      <xdr:rowOff>105639</xdr:rowOff>
    </xdr:to>
    <xdr:sp macro="" textlink="">
      <xdr:nvSpPr>
        <xdr:cNvPr id="473" name="円/楕円 472"/>
        <xdr:cNvSpPr/>
      </xdr:nvSpPr>
      <xdr:spPr>
        <a:xfrm>
          <a:off x="8699500" y="168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96766</xdr:rowOff>
    </xdr:from>
    <xdr:ext cx="534377" cy="259045"/>
    <xdr:sp macro="" textlink="">
      <xdr:nvSpPr>
        <xdr:cNvPr id="474" name="テキスト ボックス 473"/>
        <xdr:cNvSpPr txBox="1"/>
      </xdr:nvSpPr>
      <xdr:spPr>
        <a:xfrm>
          <a:off x="8483111" y="168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97262</xdr:rowOff>
    </xdr:from>
    <xdr:to>
      <xdr:col>23</xdr:col>
      <xdr:colOff>517525</xdr:colOff>
      <xdr:row>39</xdr:row>
      <xdr:rowOff>97981</xdr:rowOff>
    </xdr:to>
    <xdr:cxnSp macro="">
      <xdr:nvCxnSpPr>
        <xdr:cNvPr id="505" name="直線コネクタ 504"/>
        <xdr:cNvCxnSpPr/>
      </xdr:nvCxnSpPr>
      <xdr:spPr>
        <a:xfrm flipV="1">
          <a:off x="15481300" y="6783812"/>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96315</xdr:rowOff>
    </xdr:from>
    <xdr:to>
      <xdr:col>22</xdr:col>
      <xdr:colOff>365125</xdr:colOff>
      <xdr:row>39</xdr:row>
      <xdr:rowOff>97981</xdr:rowOff>
    </xdr:to>
    <xdr:cxnSp macro="">
      <xdr:nvCxnSpPr>
        <xdr:cNvPr id="508" name="直線コネクタ 507"/>
        <xdr:cNvCxnSpPr/>
      </xdr:nvCxnSpPr>
      <xdr:spPr>
        <a:xfrm>
          <a:off x="14592300" y="678286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89163</xdr:rowOff>
    </xdr:from>
    <xdr:to>
      <xdr:col>21</xdr:col>
      <xdr:colOff>161925</xdr:colOff>
      <xdr:row>39</xdr:row>
      <xdr:rowOff>96315</xdr:rowOff>
    </xdr:to>
    <xdr:cxnSp macro="">
      <xdr:nvCxnSpPr>
        <xdr:cNvPr id="511" name="直線コネクタ 510"/>
        <xdr:cNvCxnSpPr/>
      </xdr:nvCxnSpPr>
      <xdr:spPr>
        <a:xfrm>
          <a:off x="13703300" y="677571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89163</xdr:rowOff>
    </xdr:from>
    <xdr:to>
      <xdr:col>19</xdr:col>
      <xdr:colOff>644525</xdr:colOff>
      <xdr:row>39</xdr:row>
      <xdr:rowOff>94143</xdr:rowOff>
    </xdr:to>
    <xdr:cxnSp macro="">
      <xdr:nvCxnSpPr>
        <xdr:cNvPr id="514" name="直線コネクタ 513"/>
        <xdr:cNvCxnSpPr/>
      </xdr:nvCxnSpPr>
      <xdr:spPr>
        <a:xfrm flipV="1">
          <a:off x="12814300" y="6775713"/>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46462</xdr:rowOff>
    </xdr:from>
    <xdr:to>
      <xdr:col>23</xdr:col>
      <xdr:colOff>568325</xdr:colOff>
      <xdr:row>39</xdr:row>
      <xdr:rowOff>148062</xdr:rowOff>
    </xdr:to>
    <xdr:sp macro="" textlink="">
      <xdr:nvSpPr>
        <xdr:cNvPr id="524" name="円/楕円 523"/>
        <xdr:cNvSpPr/>
      </xdr:nvSpPr>
      <xdr:spPr>
        <a:xfrm>
          <a:off x="16268700" y="67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13932" cy="259045"/>
    <xdr:sp macro="" textlink="">
      <xdr:nvSpPr>
        <xdr:cNvPr id="525" name="災害復旧事業費該当値テキスト"/>
        <xdr:cNvSpPr txBox="1"/>
      </xdr:nvSpPr>
      <xdr:spPr>
        <a:xfrm>
          <a:off x="16370300" y="6669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47181</xdr:rowOff>
    </xdr:from>
    <xdr:to>
      <xdr:col>22</xdr:col>
      <xdr:colOff>415925</xdr:colOff>
      <xdr:row>39</xdr:row>
      <xdr:rowOff>148781</xdr:rowOff>
    </xdr:to>
    <xdr:sp macro="" textlink="">
      <xdr:nvSpPr>
        <xdr:cNvPr id="526" name="円/楕円 525"/>
        <xdr:cNvSpPr/>
      </xdr:nvSpPr>
      <xdr:spPr>
        <a:xfrm>
          <a:off x="15430500" y="67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139908</xdr:rowOff>
    </xdr:from>
    <xdr:ext cx="313932" cy="259045"/>
    <xdr:sp macro="" textlink="">
      <xdr:nvSpPr>
        <xdr:cNvPr id="527" name="テキスト ボックス 526"/>
        <xdr:cNvSpPr txBox="1"/>
      </xdr:nvSpPr>
      <xdr:spPr>
        <a:xfrm>
          <a:off x="15324333" y="682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45515</xdr:rowOff>
    </xdr:from>
    <xdr:to>
      <xdr:col>21</xdr:col>
      <xdr:colOff>212725</xdr:colOff>
      <xdr:row>39</xdr:row>
      <xdr:rowOff>147115</xdr:rowOff>
    </xdr:to>
    <xdr:sp macro="" textlink="">
      <xdr:nvSpPr>
        <xdr:cNvPr id="528" name="円/楕円 527"/>
        <xdr:cNvSpPr/>
      </xdr:nvSpPr>
      <xdr:spPr>
        <a:xfrm>
          <a:off x="14541500" y="67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138242</xdr:rowOff>
    </xdr:from>
    <xdr:ext cx="378565" cy="259045"/>
    <xdr:sp macro="" textlink="">
      <xdr:nvSpPr>
        <xdr:cNvPr id="529" name="テキスト ボックス 528"/>
        <xdr:cNvSpPr txBox="1"/>
      </xdr:nvSpPr>
      <xdr:spPr>
        <a:xfrm>
          <a:off x="14403017" y="68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38363</xdr:rowOff>
    </xdr:from>
    <xdr:to>
      <xdr:col>20</xdr:col>
      <xdr:colOff>9525</xdr:colOff>
      <xdr:row>39</xdr:row>
      <xdr:rowOff>139963</xdr:rowOff>
    </xdr:to>
    <xdr:sp macro="" textlink="">
      <xdr:nvSpPr>
        <xdr:cNvPr id="530" name="円/楕円 529"/>
        <xdr:cNvSpPr/>
      </xdr:nvSpPr>
      <xdr:spPr>
        <a:xfrm>
          <a:off x="13652500" y="67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131090</xdr:rowOff>
    </xdr:from>
    <xdr:ext cx="378565" cy="259045"/>
    <xdr:sp macro="" textlink="">
      <xdr:nvSpPr>
        <xdr:cNvPr id="531" name="テキスト ボックス 530"/>
        <xdr:cNvSpPr txBox="1"/>
      </xdr:nvSpPr>
      <xdr:spPr>
        <a:xfrm>
          <a:off x="13514017" y="681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43343</xdr:rowOff>
    </xdr:from>
    <xdr:to>
      <xdr:col>18</xdr:col>
      <xdr:colOff>492125</xdr:colOff>
      <xdr:row>39</xdr:row>
      <xdr:rowOff>144943</xdr:rowOff>
    </xdr:to>
    <xdr:sp macro="" textlink="">
      <xdr:nvSpPr>
        <xdr:cNvPr id="532" name="円/楕円 531"/>
        <xdr:cNvSpPr/>
      </xdr:nvSpPr>
      <xdr:spPr>
        <a:xfrm>
          <a:off x="12763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136070</xdr:rowOff>
    </xdr:from>
    <xdr:ext cx="378565" cy="259045"/>
    <xdr:sp macro="" textlink="">
      <xdr:nvSpPr>
        <xdr:cNvPr id="533" name="テキスト ボックス 532"/>
        <xdr:cNvSpPr txBox="1"/>
      </xdr:nvSpPr>
      <xdr:spPr>
        <a:xfrm>
          <a:off x="12625017" y="682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108169</xdr:rowOff>
    </xdr:from>
    <xdr:to>
      <xdr:col>23</xdr:col>
      <xdr:colOff>517525</xdr:colOff>
      <xdr:row>77</xdr:row>
      <xdr:rowOff>116656</xdr:rowOff>
    </xdr:to>
    <xdr:cxnSp macro="">
      <xdr:nvCxnSpPr>
        <xdr:cNvPr id="615" name="直線コネクタ 614"/>
        <xdr:cNvCxnSpPr/>
      </xdr:nvCxnSpPr>
      <xdr:spPr>
        <a:xfrm>
          <a:off x="15481300" y="13309819"/>
          <a:ext cx="8382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86306</xdr:rowOff>
    </xdr:from>
    <xdr:to>
      <xdr:col>22</xdr:col>
      <xdr:colOff>365125</xdr:colOff>
      <xdr:row>77</xdr:row>
      <xdr:rowOff>108169</xdr:rowOff>
    </xdr:to>
    <xdr:cxnSp macro="">
      <xdr:nvCxnSpPr>
        <xdr:cNvPr id="618" name="直線コネクタ 617"/>
        <xdr:cNvCxnSpPr/>
      </xdr:nvCxnSpPr>
      <xdr:spPr>
        <a:xfrm>
          <a:off x="14592300" y="13287956"/>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79090</xdr:rowOff>
    </xdr:from>
    <xdr:to>
      <xdr:col>21</xdr:col>
      <xdr:colOff>161925</xdr:colOff>
      <xdr:row>77</xdr:row>
      <xdr:rowOff>86306</xdr:rowOff>
    </xdr:to>
    <xdr:cxnSp macro="">
      <xdr:nvCxnSpPr>
        <xdr:cNvPr id="621" name="直線コネクタ 620"/>
        <xdr:cNvCxnSpPr/>
      </xdr:nvCxnSpPr>
      <xdr:spPr>
        <a:xfrm>
          <a:off x="13703300" y="1328074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79090</xdr:rowOff>
    </xdr:from>
    <xdr:to>
      <xdr:col>19</xdr:col>
      <xdr:colOff>644525</xdr:colOff>
      <xdr:row>77</xdr:row>
      <xdr:rowOff>86740</xdr:rowOff>
    </xdr:to>
    <xdr:cxnSp macro="">
      <xdr:nvCxnSpPr>
        <xdr:cNvPr id="624" name="直線コネクタ 623"/>
        <xdr:cNvCxnSpPr/>
      </xdr:nvCxnSpPr>
      <xdr:spPr>
        <a:xfrm flipV="1">
          <a:off x="12814300" y="13280740"/>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65856</xdr:rowOff>
    </xdr:from>
    <xdr:to>
      <xdr:col>23</xdr:col>
      <xdr:colOff>568325</xdr:colOff>
      <xdr:row>77</xdr:row>
      <xdr:rowOff>167456</xdr:rowOff>
    </xdr:to>
    <xdr:sp macro="" textlink="">
      <xdr:nvSpPr>
        <xdr:cNvPr id="634" name="円/楕円 633"/>
        <xdr:cNvSpPr/>
      </xdr:nvSpPr>
      <xdr:spPr>
        <a:xfrm>
          <a:off x="162687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44283</xdr:rowOff>
    </xdr:from>
    <xdr:ext cx="534377" cy="259045"/>
    <xdr:sp macro="" textlink="">
      <xdr:nvSpPr>
        <xdr:cNvPr id="635" name="公債費該当値テキスト"/>
        <xdr:cNvSpPr txBox="1"/>
      </xdr:nvSpPr>
      <xdr:spPr>
        <a:xfrm>
          <a:off x="16370300" y="132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57369</xdr:rowOff>
    </xdr:from>
    <xdr:to>
      <xdr:col>22</xdr:col>
      <xdr:colOff>415925</xdr:colOff>
      <xdr:row>77</xdr:row>
      <xdr:rowOff>158969</xdr:rowOff>
    </xdr:to>
    <xdr:sp macro="" textlink="">
      <xdr:nvSpPr>
        <xdr:cNvPr id="636" name="円/楕円 635"/>
        <xdr:cNvSpPr/>
      </xdr:nvSpPr>
      <xdr:spPr>
        <a:xfrm>
          <a:off x="15430500" y="132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150096</xdr:rowOff>
    </xdr:from>
    <xdr:ext cx="534377" cy="259045"/>
    <xdr:sp macro="" textlink="">
      <xdr:nvSpPr>
        <xdr:cNvPr id="637" name="テキスト ボックス 636"/>
        <xdr:cNvSpPr txBox="1"/>
      </xdr:nvSpPr>
      <xdr:spPr>
        <a:xfrm>
          <a:off x="15214111" y="1335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35506</xdr:rowOff>
    </xdr:from>
    <xdr:to>
      <xdr:col>21</xdr:col>
      <xdr:colOff>212725</xdr:colOff>
      <xdr:row>77</xdr:row>
      <xdr:rowOff>137106</xdr:rowOff>
    </xdr:to>
    <xdr:sp macro="" textlink="">
      <xdr:nvSpPr>
        <xdr:cNvPr id="638" name="円/楕円 637"/>
        <xdr:cNvSpPr/>
      </xdr:nvSpPr>
      <xdr:spPr>
        <a:xfrm>
          <a:off x="14541500" y="132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128233</xdr:rowOff>
    </xdr:from>
    <xdr:ext cx="534377" cy="259045"/>
    <xdr:sp macro="" textlink="">
      <xdr:nvSpPr>
        <xdr:cNvPr id="639" name="テキスト ボックス 638"/>
        <xdr:cNvSpPr txBox="1"/>
      </xdr:nvSpPr>
      <xdr:spPr>
        <a:xfrm>
          <a:off x="14325111" y="133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28290</xdr:rowOff>
    </xdr:from>
    <xdr:to>
      <xdr:col>20</xdr:col>
      <xdr:colOff>9525</xdr:colOff>
      <xdr:row>77</xdr:row>
      <xdr:rowOff>129890</xdr:rowOff>
    </xdr:to>
    <xdr:sp macro="" textlink="">
      <xdr:nvSpPr>
        <xdr:cNvPr id="640" name="円/楕円 639"/>
        <xdr:cNvSpPr/>
      </xdr:nvSpPr>
      <xdr:spPr>
        <a:xfrm>
          <a:off x="13652500" y="132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121017</xdr:rowOff>
    </xdr:from>
    <xdr:ext cx="534377" cy="259045"/>
    <xdr:sp macro="" textlink="">
      <xdr:nvSpPr>
        <xdr:cNvPr id="641" name="テキスト ボックス 640"/>
        <xdr:cNvSpPr txBox="1"/>
      </xdr:nvSpPr>
      <xdr:spPr>
        <a:xfrm>
          <a:off x="13436111" y="133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35940</xdr:rowOff>
    </xdr:from>
    <xdr:to>
      <xdr:col>18</xdr:col>
      <xdr:colOff>492125</xdr:colOff>
      <xdr:row>77</xdr:row>
      <xdr:rowOff>137540</xdr:rowOff>
    </xdr:to>
    <xdr:sp macro="" textlink="">
      <xdr:nvSpPr>
        <xdr:cNvPr id="642" name="円/楕円 641"/>
        <xdr:cNvSpPr/>
      </xdr:nvSpPr>
      <xdr:spPr>
        <a:xfrm>
          <a:off x="12763500" y="132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128667</xdr:rowOff>
    </xdr:from>
    <xdr:ext cx="534377" cy="259045"/>
    <xdr:sp macro="" textlink="">
      <xdr:nvSpPr>
        <xdr:cNvPr id="643" name="テキスト ボックス 642"/>
        <xdr:cNvSpPr txBox="1"/>
      </xdr:nvSpPr>
      <xdr:spPr>
        <a:xfrm>
          <a:off x="12547111" y="133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100851</xdr:rowOff>
    </xdr:from>
    <xdr:to>
      <xdr:col>23</xdr:col>
      <xdr:colOff>517525</xdr:colOff>
      <xdr:row>99</xdr:row>
      <xdr:rowOff>26836</xdr:rowOff>
    </xdr:to>
    <xdr:cxnSp macro="">
      <xdr:nvCxnSpPr>
        <xdr:cNvPr id="672" name="直線コネクタ 671"/>
        <xdr:cNvCxnSpPr/>
      </xdr:nvCxnSpPr>
      <xdr:spPr>
        <a:xfrm>
          <a:off x="15481300" y="16902951"/>
          <a:ext cx="8382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100851</xdr:rowOff>
    </xdr:from>
    <xdr:to>
      <xdr:col>22</xdr:col>
      <xdr:colOff>365125</xdr:colOff>
      <xdr:row>99</xdr:row>
      <xdr:rowOff>40842</xdr:rowOff>
    </xdr:to>
    <xdr:cxnSp macro="">
      <xdr:nvCxnSpPr>
        <xdr:cNvPr id="675" name="直線コネクタ 674"/>
        <xdr:cNvCxnSpPr/>
      </xdr:nvCxnSpPr>
      <xdr:spPr>
        <a:xfrm flipV="1">
          <a:off x="14592300" y="16902951"/>
          <a:ext cx="889000" cy="1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40360</xdr:rowOff>
    </xdr:from>
    <xdr:to>
      <xdr:col>21</xdr:col>
      <xdr:colOff>161925</xdr:colOff>
      <xdr:row>99</xdr:row>
      <xdr:rowOff>40842</xdr:rowOff>
    </xdr:to>
    <xdr:cxnSp macro="">
      <xdr:nvCxnSpPr>
        <xdr:cNvPr id="678" name="直線コネクタ 677"/>
        <xdr:cNvCxnSpPr/>
      </xdr:nvCxnSpPr>
      <xdr:spPr>
        <a:xfrm>
          <a:off x="13703300" y="1701391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40260</xdr:rowOff>
    </xdr:from>
    <xdr:to>
      <xdr:col>19</xdr:col>
      <xdr:colOff>644525</xdr:colOff>
      <xdr:row>99</xdr:row>
      <xdr:rowOff>40360</xdr:rowOff>
    </xdr:to>
    <xdr:cxnSp macro="">
      <xdr:nvCxnSpPr>
        <xdr:cNvPr id="681" name="直線コネクタ 680"/>
        <xdr:cNvCxnSpPr/>
      </xdr:nvCxnSpPr>
      <xdr:spPr>
        <a:xfrm>
          <a:off x="12814300" y="1701381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147486</xdr:rowOff>
    </xdr:from>
    <xdr:to>
      <xdr:col>23</xdr:col>
      <xdr:colOff>568325</xdr:colOff>
      <xdr:row>99</xdr:row>
      <xdr:rowOff>77636</xdr:rowOff>
    </xdr:to>
    <xdr:sp macro="" textlink="">
      <xdr:nvSpPr>
        <xdr:cNvPr id="691" name="円/楕円 690"/>
        <xdr:cNvSpPr/>
      </xdr:nvSpPr>
      <xdr:spPr>
        <a:xfrm>
          <a:off x="16268700" y="169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62413</xdr:rowOff>
    </xdr:from>
    <xdr:ext cx="469744" cy="259045"/>
    <xdr:sp macro="" textlink="">
      <xdr:nvSpPr>
        <xdr:cNvPr id="692" name="積立金該当値テキスト"/>
        <xdr:cNvSpPr txBox="1"/>
      </xdr:nvSpPr>
      <xdr:spPr>
        <a:xfrm>
          <a:off x="16370300" y="1686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50051</xdr:rowOff>
    </xdr:from>
    <xdr:to>
      <xdr:col>22</xdr:col>
      <xdr:colOff>415925</xdr:colOff>
      <xdr:row>98</xdr:row>
      <xdr:rowOff>151651</xdr:rowOff>
    </xdr:to>
    <xdr:sp macro="" textlink="">
      <xdr:nvSpPr>
        <xdr:cNvPr id="693" name="円/楕円 692"/>
        <xdr:cNvSpPr/>
      </xdr:nvSpPr>
      <xdr:spPr>
        <a:xfrm>
          <a:off x="15430500" y="168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142778</xdr:rowOff>
    </xdr:from>
    <xdr:ext cx="469744" cy="259045"/>
    <xdr:sp macro="" textlink="">
      <xdr:nvSpPr>
        <xdr:cNvPr id="694" name="テキスト ボックス 693"/>
        <xdr:cNvSpPr txBox="1"/>
      </xdr:nvSpPr>
      <xdr:spPr>
        <a:xfrm>
          <a:off x="15246427" y="169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161492</xdr:rowOff>
    </xdr:from>
    <xdr:to>
      <xdr:col>21</xdr:col>
      <xdr:colOff>212725</xdr:colOff>
      <xdr:row>99</xdr:row>
      <xdr:rowOff>91642</xdr:rowOff>
    </xdr:to>
    <xdr:sp macro="" textlink="">
      <xdr:nvSpPr>
        <xdr:cNvPr id="695" name="円/楕円 694"/>
        <xdr:cNvSpPr/>
      </xdr:nvSpPr>
      <xdr:spPr>
        <a:xfrm>
          <a:off x="14541500" y="169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82769</xdr:rowOff>
    </xdr:from>
    <xdr:ext cx="378565" cy="259045"/>
    <xdr:sp macro="" textlink="">
      <xdr:nvSpPr>
        <xdr:cNvPr id="696" name="テキスト ボックス 695"/>
        <xdr:cNvSpPr txBox="1"/>
      </xdr:nvSpPr>
      <xdr:spPr>
        <a:xfrm>
          <a:off x="14403017" y="1705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161010</xdr:rowOff>
    </xdr:from>
    <xdr:to>
      <xdr:col>20</xdr:col>
      <xdr:colOff>9525</xdr:colOff>
      <xdr:row>99</xdr:row>
      <xdr:rowOff>91160</xdr:rowOff>
    </xdr:to>
    <xdr:sp macro="" textlink="">
      <xdr:nvSpPr>
        <xdr:cNvPr id="697" name="円/楕円 696"/>
        <xdr:cNvSpPr/>
      </xdr:nvSpPr>
      <xdr:spPr>
        <a:xfrm>
          <a:off x="13652500" y="169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82287</xdr:rowOff>
    </xdr:from>
    <xdr:ext cx="378565" cy="259045"/>
    <xdr:sp macro="" textlink="">
      <xdr:nvSpPr>
        <xdr:cNvPr id="698" name="テキスト ボックス 697"/>
        <xdr:cNvSpPr txBox="1"/>
      </xdr:nvSpPr>
      <xdr:spPr>
        <a:xfrm>
          <a:off x="13514017" y="170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160910</xdr:rowOff>
    </xdr:from>
    <xdr:to>
      <xdr:col>18</xdr:col>
      <xdr:colOff>492125</xdr:colOff>
      <xdr:row>99</xdr:row>
      <xdr:rowOff>91060</xdr:rowOff>
    </xdr:to>
    <xdr:sp macro="" textlink="">
      <xdr:nvSpPr>
        <xdr:cNvPr id="699" name="円/楕円 698"/>
        <xdr:cNvSpPr/>
      </xdr:nvSpPr>
      <xdr:spPr>
        <a:xfrm>
          <a:off x="12763500" y="169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82187</xdr:rowOff>
    </xdr:from>
    <xdr:ext cx="378565" cy="259045"/>
    <xdr:sp macro="" textlink="">
      <xdr:nvSpPr>
        <xdr:cNvPr id="700" name="テキスト ボックス 699"/>
        <xdr:cNvSpPr txBox="1"/>
      </xdr:nvSpPr>
      <xdr:spPr>
        <a:xfrm>
          <a:off x="12625017" y="1705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158674</xdr:rowOff>
    </xdr:from>
    <xdr:to>
      <xdr:col>32</xdr:col>
      <xdr:colOff>187325</xdr:colOff>
      <xdr:row>76</xdr:row>
      <xdr:rowOff>169925</xdr:rowOff>
    </xdr:to>
    <xdr:cxnSp macro="">
      <xdr:nvCxnSpPr>
        <xdr:cNvPr id="844" name="直線コネクタ 843"/>
        <xdr:cNvCxnSpPr/>
      </xdr:nvCxnSpPr>
      <xdr:spPr>
        <a:xfrm flipV="1">
          <a:off x="21323300" y="13188874"/>
          <a:ext cx="8382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169925</xdr:rowOff>
    </xdr:from>
    <xdr:to>
      <xdr:col>31</xdr:col>
      <xdr:colOff>34925</xdr:colOff>
      <xdr:row>77</xdr:row>
      <xdr:rowOff>11782</xdr:rowOff>
    </xdr:to>
    <xdr:cxnSp macro="">
      <xdr:nvCxnSpPr>
        <xdr:cNvPr id="847" name="直線コネクタ 846"/>
        <xdr:cNvCxnSpPr/>
      </xdr:nvCxnSpPr>
      <xdr:spPr>
        <a:xfrm flipV="1">
          <a:off x="20434300" y="13200125"/>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11782</xdr:rowOff>
    </xdr:from>
    <xdr:to>
      <xdr:col>29</xdr:col>
      <xdr:colOff>517525</xdr:colOff>
      <xdr:row>77</xdr:row>
      <xdr:rowOff>64491</xdr:rowOff>
    </xdr:to>
    <xdr:cxnSp macro="">
      <xdr:nvCxnSpPr>
        <xdr:cNvPr id="850" name="直線コネクタ 849"/>
        <xdr:cNvCxnSpPr/>
      </xdr:nvCxnSpPr>
      <xdr:spPr>
        <a:xfrm flipV="1">
          <a:off x="19545300" y="13213432"/>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64491</xdr:rowOff>
    </xdr:from>
    <xdr:to>
      <xdr:col>28</xdr:col>
      <xdr:colOff>314325</xdr:colOff>
      <xdr:row>77</xdr:row>
      <xdr:rowOff>85799</xdr:rowOff>
    </xdr:to>
    <xdr:cxnSp macro="">
      <xdr:nvCxnSpPr>
        <xdr:cNvPr id="853" name="直線コネクタ 852"/>
        <xdr:cNvCxnSpPr/>
      </xdr:nvCxnSpPr>
      <xdr:spPr>
        <a:xfrm flipV="1">
          <a:off x="18656300" y="13266141"/>
          <a:ext cx="8890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107874</xdr:rowOff>
    </xdr:from>
    <xdr:to>
      <xdr:col>32</xdr:col>
      <xdr:colOff>238125</xdr:colOff>
      <xdr:row>77</xdr:row>
      <xdr:rowOff>38024</xdr:rowOff>
    </xdr:to>
    <xdr:sp macro="" textlink="">
      <xdr:nvSpPr>
        <xdr:cNvPr id="863" name="円/楕円 862"/>
        <xdr:cNvSpPr/>
      </xdr:nvSpPr>
      <xdr:spPr>
        <a:xfrm>
          <a:off x="221107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86301</xdr:rowOff>
    </xdr:from>
    <xdr:ext cx="534377" cy="259045"/>
    <xdr:sp macro="" textlink="">
      <xdr:nvSpPr>
        <xdr:cNvPr id="864" name="繰出金該当値テキスト"/>
        <xdr:cNvSpPr txBox="1"/>
      </xdr:nvSpPr>
      <xdr:spPr>
        <a:xfrm>
          <a:off x="22212300"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119125</xdr:rowOff>
    </xdr:from>
    <xdr:to>
      <xdr:col>31</xdr:col>
      <xdr:colOff>85725</xdr:colOff>
      <xdr:row>77</xdr:row>
      <xdr:rowOff>49275</xdr:rowOff>
    </xdr:to>
    <xdr:sp macro="" textlink="">
      <xdr:nvSpPr>
        <xdr:cNvPr id="865" name="円/楕円 864"/>
        <xdr:cNvSpPr/>
      </xdr:nvSpPr>
      <xdr:spPr>
        <a:xfrm>
          <a:off x="21272500" y="131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40402</xdr:rowOff>
    </xdr:from>
    <xdr:ext cx="534377" cy="259045"/>
    <xdr:sp macro="" textlink="">
      <xdr:nvSpPr>
        <xdr:cNvPr id="866" name="テキスト ボックス 865"/>
        <xdr:cNvSpPr txBox="1"/>
      </xdr:nvSpPr>
      <xdr:spPr>
        <a:xfrm>
          <a:off x="21056111" y="132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132432</xdr:rowOff>
    </xdr:from>
    <xdr:to>
      <xdr:col>29</xdr:col>
      <xdr:colOff>568325</xdr:colOff>
      <xdr:row>77</xdr:row>
      <xdr:rowOff>62582</xdr:rowOff>
    </xdr:to>
    <xdr:sp macro="" textlink="">
      <xdr:nvSpPr>
        <xdr:cNvPr id="867" name="円/楕円 866"/>
        <xdr:cNvSpPr/>
      </xdr:nvSpPr>
      <xdr:spPr>
        <a:xfrm>
          <a:off x="20383500" y="13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53709</xdr:rowOff>
    </xdr:from>
    <xdr:ext cx="534377" cy="259045"/>
    <xdr:sp macro="" textlink="">
      <xdr:nvSpPr>
        <xdr:cNvPr id="868" name="テキスト ボックス 867"/>
        <xdr:cNvSpPr txBox="1"/>
      </xdr:nvSpPr>
      <xdr:spPr>
        <a:xfrm>
          <a:off x="20167111" y="13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13691</xdr:rowOff>
    </xdr:from>
    <xdr:to>
      <xdr:col>28</xdr:col>
      <xdr:colOff>365125</xdr:colOff>
      <xdr:row>77</xdr:row>
      <xdr:rowOff>115291</xdr:rowOff>
    </xdr:to>
    <xdr:sp macro="" textlink="">
      <xdr:nvSpPr>
        <xdr:cNvPr id="869" name="円/楕円 868"/>
        <xdr:cNvSpPr/>
      </xdr:nvSpPr>
      <xdr:spPr>
        <a:xfrm>
          <a:off x="19494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106418</xdr:rowOff>
    </xdr:from>
    <xdr:ext cx="534377" cy="259045"/>
    <xdr:sp macro="" textlink="">
      <xdr:nvSpPr>
        <xdr:cNvPr id="870" name="テキスト ボックス 869"/>
        <xdr:cNvSpPr txBox="1"/>
      </xdr:nvSpPr>
      <xdr:spPr>
        <a:xfrm>
          <a:off x="19278111" y="133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34999</xdr:rowOff>
    </xdr:from>
    <xdr:to>
      <xdr:col>27</xdr:col>
      <xdr:colOff>161925</xdr:colOff>
      <xdr:row>77</xdr:row>
      <xdr:rowOff>136599</xdr:rowOff>
    </xdr:to>
    <xdr:sp macro="" textlink="">
      <xdr:nvSpPr>
        <xdr:cNvPr id="871" name="円/楕円 870"/>
        <xdr:cNvSpPr/>
      </xdr:nvSpPr>
      <xdr:spPr>
        <a:xfrm>
          <a:off x="18605500" y="13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127726</xdr:rowOff>
    </xdr:from>
    <xdr:ext cx="534377" cy="259045"/>
    <xdr:sp macro="" textlink="">
      <xdr:nvSpPr>
        <xdr:cNvPr id="872" name="テキスト ボックス 871"/>
        <xdr:cNvSpPr txBox="1"/>
      </xdr:nvSpPr>
      <xdr:spPr>
        <a:xfrm>
          <a:off x="18389111" y="133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344,446</a:t>
          </a:r>
          <a:r>
            <a:rPr kumimoji="1" lang="ja-JP" altLang="en-US" sz="1300">
              <a:latin typeface="ＭＳ Ｐゴシック"/>
            </a:rPr>
            <a:t>円となっている。主な構成項目である人件費は住民一人当たり</a:t>
          </a:r>
          <a:r>
            <a:rPr kumimoji="1" lang="en-US" altLang="ja-JP" sz="1300">
              <a:latin typeface="ＭＳ Ｐゴシック"/>
            </a:rPr>
            <a:t>81,825</a:t>
          </a:r>
          <a:r>
            <a:rPr kumimoji="1" lang="ja-JP" altLang="en-US" sz="1300">
              <a:latin typeface="ＭＳ Ｐゴシック"/>
            </a:rPr>
            <a:t>円となっている。平成２４年度以降も類似団体平均と比べて高い水準にある。平成２６年１０月の消防事務委託や恒常的な退職に伴う若手職員の増により、人件費の総額は減少しているが、人口の減少もあり、一人当たりの人件費のコストとしては、類似団体よりも高い水準にある。今後も職員数が定員内となるように管理し、コストの低減を図っていく。</a:t>
          </a:r>
          <a:endParaRPr kumimoji="1" lang="en-US" altLang="ja-JP" sz="1300">
            <a:latin typeface="ＭＳ Ｐゴシック"/>
          </a:endParaRPr>
        </a:p>
        <a:p>
          <a:r>
            <a:rPr kumimoji="1" lang="ja-JP" altLang="en-US" sz="1300">
              <a:latin typeface="ＭＳ Ｐゴシック"/>
            </a:rPr>
            <a:t>扶助費についても、類似団体平均を下回る状況ではあるが増加傾向にある。</a:t>
          </a:r>
          <a:endParaRPr kumimoji="1" lang="en-US" altLang="ja-JP" sz="1300">
            <a:latin typeface="ＭＳ Ｐゴシック"/>
          </a:endParaRPr>
        </a:p>
        <a:p>
          <a:r>
            <a:rPr kumimoji="1" lang="ja-JP" altLang="en-US" sz="1300">
              <a:latin typeface="ＭＳ Ｐゴシック"/>
            </a:rPr>
            <a:t>今後、学校教育施設やこども園等の大型の施設整備を計画しており、普通建設事業費が増加していくと考えられるため、基金への積立等でそこに備えつつ歳出全体の状況を注視していきたい。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15,810
15,724
25.26
5,582,918
5,445,697
105,628
3,934,360
5,917,775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115534</xdr:rowOff>
    </xdr:from>
    <xdr:to>
      <xdr:col>6</xdr:col>
      <xdr:colOff>511175</xdr:colOff>
      <xdr:row>32</xdr:row>
      <xdr:rowOff>107043</xdr:rowOff>
    </xdr:to>
    <xdr:cxnSp macro="">
      <xdr:nvCxnSpPr>
        <xdr:cNvPr id="63" name="直線コネクタ 62"/>
        <xdr:cNvCxnSpPr/>
      </xdr:nvCxnSpPr>
      <xdr:spPr>
        <a:xfrm>
          <a:off x="3797300" y="5430484"/>
          <a:ext cx="8382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115534</xdr:rowOff>
    </xdr:from>
    <xdr:to>
      <xdr:col>5</xdr:col>
      <xdr:colOff>358775</xdr:colOff>
      <xdr:row>32</xdr:row>
      <xdr:rowOff>1234</xdr:rowOff>
    </xdr:to>
    <xdr:cxnSp macro="">
      <xdr:nvCxnSpPr>
        <xdr:cNvPr id="66" name="直線コネクタ 65"/>
        <xdr:cNvCxnSpPr/>
      </xdr:nvCxnSpPr>
      <xdr:spPr>
        <a:xfrm flipV="1">
          <a:off x="2908300" y="54304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1234</xdr:rowOff>
    </xdr:from>
    <xdr:to>
      <xdr:col>4</xdr:col>
      <xdr:colOff>155575</xdr:colOff>
      <xdr:row>32</xdr:row>
      <xdr:rowOff>33891</xdr:rowOff>
    </xdr:to>
    <xdr:cxnSp macro="">
      <xdr:nvCxnSpPr>
        <xdr:cNvPr id="69" name="直線コネクタ 68"/>
        <xdr:cNvCxnSpPr/>
      </xdr:nvCxnSpPr>
      <xdr:spPr>
        <a:xfrm flipV="1">
          <a:off x="2019300" y="54876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33891</xdr:rowOff>
    </xdr:from>
    <xdr:to>
      <xdr:col>2</xdr:col>
      <xdr:colOff>638175</xdr:colOff>
      <xdr:row>32</xdr:row>
      <xdr:rowOff>159294</xdr:rowOff>
    </xdr:to>
    <xdr:cxnSp macro="">
      <xdr:nvCxnSpPr>
        <xdr:cNvPr id="72" name="直線コネクタ 71"/>
        <xdr:cNvCxnSpPr/>
      </xdr:nvCxnSpPr>
      <xdr:spPr>
        <a:xfrm flipV="1">
          <a:off x="1130300" y="5520291"/>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56243</xdr:rowOff>
    </xdr:from>
    <xdr:to>
      <xdr:col>6</xdr:col>
      <xdr:colOff>561975</xdr:colOff>
      <xdr:row>32</xdr:row>
      <xdr:rowOff>157843</xdr:rowOff>
    </xdr:to>
    <xdr:sp macro="" textlink="">
      <xdr:nvSpPr>
        <xdr:cNvPr id="82" name="円/楕円 81"/>
        <xdr:cNvSpPr/>
      </xdr:nvSpPr>
      <xdr:spPr>
        <a:xfrm>
          <a:off x="45847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79120</xdr:rowOff>
    </xdr:from>
    <xdr:ext cx="469744" cy="259045"/>
    <xdr:sp macro="" textlink="">
      <xdr:nvSpPr>
        <xdr:cNvPr id="83" name="議会費該当値テキスト"/>
        <xdr:cNvSpPr txBox="1"/>
      </xdr:nvSpPr>
      <xdr:spPr>
        <a:xfrm>
          <a:off x="4686300"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64734</xdr:rowOff>
    </xdr:from>
    <xdr:to>
      <xdr:col>5</xdr:col>
      <xdr:colOff>409575</xdr:colOff>
      <xdr:row>31</xdr:row>
      <xdr:rowOff>166334</xdr:rowOff>
    </xdr:to>
    <xdr:sp macro="" textlink="">
      <xdr:nvSpPr>
        <xdr:cNvPr id="84" name="円/楕円 83"/>
        <xdr:cNvSpPr/>
      </xdr:nvSpPr>
      <xdr:spPr>
        <a:xfrm>
          <a:off x="37465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11411</xdr:rowOff>
    </xdr:from>
    <xdr:ext cx="469744" cy="259045"/>
    <xdr:sp macro="" textlink="">
      <xdr:nvSpPr>
        <xdr:cNvPr id="85" name="テキスト ボックス 84"/>
        <xdr:cNvSpPr txBox="1"/>
      </xdr:nvSpPr>
      <xdr:spPr>
        <a:xfrm>
          <a:off x="3562427" y="5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121884</xdr:rowOff>
    </xdr:from>
    <xdr:to>
      <xdr:col>4</xdr:col>
      <xdr:colOff>206375</xdr:colOff>
      <xdr:row>32</xdr:row>
      <xdr:rowOff>52034</xdr:rowOff>
    </xdr:to>
    <xdr:sp macro="" textlink="">
      <xdr:nvSpPr>
        <xdr:cNvPr id="86" name="円/楕円 85"/>
        <xdr:cNvSpPr/>
      </xdr:nvSpPr>
      <xdr:spPr>
        <a:xfrm>
          <a:off x="2857500" y="5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68561</xdr:rowOff>
    </xdr:from>
    <xdr:ext cx="469744" cy="259045"/>
    <xdr:sp macro="" textlink="">
      <xdr:nvSpPr>
        <xdr:cNvPr id="87" name="テキスト ボックス 86"/>
        <xdr:cNvSpPr txBox="1"/>
      </xdr:nvSpPr>
      <xdr:spPr>
        <a:xfrm>
          <a:off x="2673427"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154541</xdr:rowOff>
    </xdr:from>
    <xdr:to>
      <xdr:col>3</xdr:col>
      <xdr:colOff>3175</xdr:colOff>
      <xdr:row>32</xdr:row>
      <xdr:rowOff>84691</xdr:rowOff>
    </xdr:to>
    <xdr:sp macro="" textlink="">
      <xdr:nvSpPr>
        <xdr:cNvPr id="88" name="円/楕円 87"/>
        <xdr:cNvSpPr/>
      </xdr:nvSpPr>
      <xdr:spPr>
        <a:xfrm>
          <a:off x="1968500" y="54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101218</xdr:rowOff>
    </xdr:from>
    <xdr:ext cx="469744" cy="259045"/>
    <xdr:sp macro="" textlink="">
      <xdr:nvSpPr>
        <xdr:cNvPr id="89" name="テキスト ボックス 88"/>
        <xdr:cNvSpPr txBox="1"/>
      </xdr:nvSpPr>
      <xdr:spPr>
        <a:xfrm>
          <a:off x="1784427" y="524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108494</xdr:rowOff>
    </xdr:from>
    <xdr:to>
      <xdr:col>1</xdr:col>
      <xdr:colOff>485775</xdr:colOff>
      <xdr:row>33</xdr:row>
      <xdr:rowOff>38644</xdr:rowOff>
    </xdr:to>
    <xdr:sp macro="" textlink="">
      <xdr:nvSpPr>
        <xdr:cNvPr id="90" name="円/楕円 89"/>
        <xdr:cNvSpPr/>
      </xdr:nvSpPr>
      <xdr:spPr>
        <a:xfrm>
          <a:off x="1079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55171</xdr:rowOff>
    </xdr:from>
    <xdr:ext cx="469744" cy="259045"/>
    <xdr:sp macro="" textlink="">
      <xdr:nvSpPr>
        <xdr:cNvPr id="91" name="テキスト ボックス 90"/>
        <xdr:cNvSpPr txBox="1"/>
      </xdr:nvSpPr>
      <xdr:spPr>
        <a:xfrm>
          <a:off x="895427"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7177</xdr:rowOff>
    </xdr:from>
    <xdr:to>
      <xdr:col>6</xdr:col>
      <xdr:colOff>511175</xdr:colOff>
      <xdr:row>57</xdr:row>
      <xdr:rowOff>130523</xdr:rowOff>
    </xdr:to>
    <xdr:cxnSp macro="">
      <xdr:nvCxnSpPr>
        <xdr:cNvPr id="123" name="直線コネクタ 122"/>
        <xdr:cNvCxnSpPr/>
      </xdr:nvCxnSpPr>
      <xdr:spPr>
        <a:xfrm>
          <a:off x="3797300" y="9779827"/>
          <a:ext cx="838200" cy="1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7177</xdr:rowOff>
    </xdr:from>
    <xdr:to>
      <xdr:col>5</xdr:col>
      <xdr:colOff>358775</xdr:colOff>
      <xdr:row>57</xdr:row>
      <xdr:rowOff>153460</xdr:rowOff>
    </xdr:to>
    <xdr:cxnSp macro="">
      <xdr:nvCxnSpPr>
        <xdr:cNvPr id="126" name="直線コネクタ 125"/>
        <xdr:cNvCxnSpPr/>
      </xdr:nvCxnSpPr>
      <xdr:spPr>
        <a:xfrm flipV="1">
          <a:off x="2908300" y="9779827"/>
          <a:ext cx="889000" cy="1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153460</xdr:rowOff>
    </xdr:from>
    <xdr:to>
      <xdr:col>4</xdr:col>
      <xdr:colOff>155575</xdr:colOff>
      <xdr:row>58</xdr:row>
      <xdr:rowOff>81102</xdr:rowOff>
    </xdr:to>
    <xdr:cxnSp macro="">
      <xdr:nvCxnSpPr>
        <xdr:cNvPr id="129" name="直線コネクタ 128"/>
        <xdr:cNvCxnSpPr/>
      </xdr:nvCxnSpPr>
      <xdr:spPr>
        <a:xfrm flipV="1">
          <a:off x="2019300" y="9926110"/>
          <a:ext cx="889000" cy="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81102</xdr:rowOff>
    </xdr:from>
    <xdr:to>
      <xdr:col>2</xdr:col>
      <xdr:colOff>638175</xdr:colOff>
      <xdr:row>58</xdr:row>
      <xdr:rowOff>138666</xdr:rowOff>
    </xdr:to>
    <xdr:cxnSp macro="">
      <xdr:nvCxnSpPr>
        <xdr:cNvPr id="132" name="直線コネクタ 131"/>
        <xdr:cNvCxnSpPr/>
      </xdr:nvCxnSpPr>
      <xdr:spPr>
        <a:xfrm flipV="1">
          <a:off x="1130300" y="10025202"/>
          <a:ext cx="8890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79723</xdr:rowOff>
    </xdr:from>
    <xdr:to>
      <xdr:col>6</xdr:col>
      <xdr:colOff>561975</xdr:colOff>
      <xdr:row>58</xdr:row>
      <xdr:rowOff>9873</xdr:rowOff>
    </xdr:to>
    <xdr:sp macro="" textlink="">
      <xdr:nvSpPr>
        <xdr:cNvPr id="142" name="円/楕円 141"/>
        <xdr:cNvSpPr/>
      </xdr:nvSpPr>
      <xdr:spPr>
        <a:xfrm>
          <a:off x="4584700" y="98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58150</xdr:rowOff>
    </xdr:from>
    <xdr:ext cx="534377" cy="259045"/>
    <xdr:sp macro="" textlink="">
      <xdr:nvSpPr>
        <xdr:cNvPr id="143" name="総務費該当値テキスト"/>
        <xdr:cNvSpPr txBox="1"/>
      </xdr:nvSpPr>
      <xdr:spPr>
        <a:xfrm>
          <a:off x="4686300" y="9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127827</xdr:rowOff>
    </xdr:from>
    <xdr:to>
      <xdr:col>5</xdr:col>
      <xdr:colOff>409575</xdr:colOff>
      <xdr:row>57</xdr:row>
      <xdr:rowOff>57977</xdr:rowOff>
    </xdr:to>
    <xdr:sp macro="" textlink="">
      <xdr:nvSpPr>
        <xdr:cNvPr id="144" name="円/楕円 143"/>
        <xdr:cNvSpPr/>
      </xdr:nvSpPr>
      <xdr:spPr>
        <a:xfrm>
          <a:off x="3746500" y="97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49104</xdr:rowOff>
    </xdr:from>
    <xdr:ext cx="534377" cy="259045"/>
    <xdr:sp macro="" textlink="">
      <xdr:nvSpPr>
        <xdr:cNvPr id="145" name="テキスト ボックス 144"/>
        <xdr:cNvSpPr txBox="1"/>
      </xdr:nvSpPr>
      <xdr:spPr>
        <a:xfrm>
          <a:off x="3530111" y="98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102660</xdr:rowOff>
    </xdr:from>
    <xdr:to>
      <xdr:col>4</xdr:col>
      <xdr:colOff>206375</xdr:colOff>
      <xdr:row>58</xdr:row>
      <xdr:rowOff>32810</xdr:rowOff>
    </xdr:to>
    <xdr:sp macro="" textlink="">
      <xdr:nvSpPr>
        <xdr:cNvPr id="146" name="円/楕円 145"/>
        <xdr:cNvSpPr/>
      </xdr:nvSpPr>
      <xdr:spPr>
        <a:xfrm>
          <a:off x="2857500" y="98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23937</xdr:rowOff>
    </xdr:from>
    <xdr:ext cx="534377" cy="259045"/>
    <xdr:sp macro="" textlink="">
      <xdr:nvSpPr>
        <xdr:cNvPr id="147" name="テキスト ボックス 146"/>
        <xdr:cNvSpPr txBox="1"/>
      </xdr:nvSpPr>
      <xdr:spPr>
        <a:xfrm>
          <a:off x="2641111" y="99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30302</xdr:rowOff>
    </xdr:from>
    <xdr:to>
      <xdr:col>3</xdr:col>
      <xdr:colOff>3175</xdr:colOff>
      <xdr:row>58</xdr:row>
      <xdr:rowOff>131902</xdr:rowOff>
    </xdr:to>
    <xdr:sp macro="" textlink="">
      <xdr:nvSpPr>
        <xdr:cNvPr id="148" name="円/楕円 147"/>
        <xdr:cNvSpPr/>
      </xdr:nvSpPr>
      <xdr:spPr>
        <a:xfrm>
          <a:off x="19685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123029</xdr:rowOff>
    </xdr:from>
    <xdr:ext cx="534377" cy="259045"/>
    <xdr:sp macro="" textlink="">
      <xdr:nvSpPr>
        <xdr:cNvPr id="149" name="テキスト ボックス 148"/>
        <xdr:cNvSpPr txBox="1"/>
      </xdr:nvSpPr>
      <xdr:spPr>
        <a:xfrm>
          <a:off x="1752111" y="100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87866</xdr:rowOff>
    </xdr:from>
    <xdr:to>
      <xdr:col>1</xdr:col>
      <xdr:colOff>485775</xdr:colOff>
      <xdr:row>59</xdr:row>
      <xdr:rowOff>18016</xdr:rowOff>
    </xdr:to>
    <xdr:sp macro="" textlink="">
      <xdr:nvSpPr>
        <xdr:cNvPr id="150" name="円/楕円 149"/>
        <xdr:cNvSpPr/>
      </xdr:nvSpPr>
      <xdr:spPr>
        <a:xfrm>
          <a:off x="1079500" y="100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9143</xdr:rowOff>
    </xdr:from>
    <xdr:ext cx="534377" cy="259045"/>
    <xdr:sp macro="" textlink="">
      <xdr:nvSpPr>
        <xdr:cNvPr id="151" name="テキスト ボックス 150"/>
        <xdr:cNvSpPr txBox="1"/>
      </xdr:nvSpPr>
      <xdr:spPr>
        <a:xfrm>
          <a:off x="863111" y="10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15787</xdr:rowOff>
    </xdr:from>
    <xdr:to>
      <xdr:col>6</xdr:col>
      <xdr:colOff>511175</xdr:colOff>
      <xdr:row>77</xdr:row>
      <xdr:rowOff>79299</xdr:rowOff>
    </xdr:to>
    <xdr:cxnSp macro="">
      <xdr:nvCxnSpPr>
        <xdr:cNvPr id="181" name="直線コネクタ 180"/>
        <xdr:cNvCxnSpPr/>
      </xdr:nvCxnSpPr>
      <xdr:spPr>
        <a:xfrm flipV="1">
          <a:off x="3797300" y="13217437"/>
          <a:ext cx="8382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79299</xdr:rowOff>
    </xdr:from>
    <xdr:to>
      <xdr:col>5</xdr:col>
      <xdr:colOff>358775</xdr:colOff>
      <xdr:row>77</xdr:row>
      <xdr:rowOff>139306</xdr:rowOff>
    </xdr:to>
    <xdr:cxnSp macro="">
      <xdr:nvCxnSpPr>
        <xdr:cNvPr id="184" name="直線コネクタ 183"/>
        <xdr:cNvCxnSpPr/>
      </xdr:nvCxnSpPr>
      <xdr:spPr>
        <a:xfrm flipV="1">
          <a:off x="2908300" y="13280949"/>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139306</xdr:rowOff>
    </xdr:from>
    <xdr:to>
      <xdr:col>4</xdr:col>
      <xdr:colOff>155575</xdr:colOff>
      <xdr:row>78</xdr:row>
      <xdr:rowOff>90500</xdr:rowOff>
    </xdr:to>
    <xdr:cxnSp macro="">
      <xdr:nvCxnSpPr>
        <xdr:cNvPr id="187" name="直線コネクタ 186"/>
        <xdr:cNvCxnSpPr/>
      </xdr:nvCxnSpPr>
      <xdr:spPr>
        <a:xfrm flipV="1">
          <a:off x="2019300" y="13340956"/>
          <a:ext cx="889000" cy="1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11748</xdr:rowOff>
    </xdr:from>
    <xdr:to>
      <xdr:col>2</xdr:col>
      <xdr:colOff>638175</xdr:colOff>
      <xdr:row>78</xdr:row>
      <xdr:rowOff>90500</xdr:rowOff>
    </xdr:to>
    <xdr:cxnSp macro="">
      <xdr:nvCxnSpPr>
        <xdr:cNvPr id="190" name="直線コネクタ 189"/>
        <xdr:cNvCxnSpPr/>
      </xdr:nvCxnSpPr>
      <xdr:spPr>
        <a:xfrm>
          <a:off x="1130300" y="13384848"/>
          <a:ext cx="8890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136437</xdr:rowOff>
    </xdr:from>
    <xdr:to>
      <xdr:col>6</xdr:col>
      <xdr:colOff>561975</xdr:colOff>
      <xdr:row>77</xdr:row>
      <xdr:rowOff>66587</xdr:rowOff>
    </xdr:to>
    <xdr:sp macro="" textlink="">
      <xdr:nvSpPr>
        <xdr:cNvPr id="200" name="円/楕円 199"/>
        <xdr:cNvSpPr/>
      </xdr:nvSpPr>
      <xdr:spPr>
        <a:xfrm>
          <a:off x="45847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114864</xdr:rowOff>
    </xdr:from>
    <xdr:ext cx="599010" cy="259045"/>
    <xdr:sp macro="" textlink="">
      <xdr:nvSpPr>
        <xdr:cNvPr id="201" name="民生費該当値テキスト"/>
        <xdr:cNvSpPr txBox="1"/>
      </xdr:nvSpPr>
      <xdr:spPr>
        <a:xfrm>
          <a:off x="4686300" y="1314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28499</xdr:rowOff>
    </xdr:from>
    <xdr:to>
      <xdr:col>5</xdr:col>
      <xdr:colOff>409575</xdr:colOff>
      <xdr:row>77</xdr:row>
      <xdr:rowOff>130099</xdr:rowOff>
    </xdr:to>
    <xdr:sp macro="" textlink="">
      <xdr:nvSpPr>
        <xdr:cNvPr id="202" name="円/楕円 201"/>
        <xdr:cNvSpPr/>
      </xdr:nvSpPr>
      <xdr:spPr>
        <a:xfrm>
          <a:off x="3746500" y="132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121226</xdr:rowOff>
    </xdr:from>
    <xdr:ext cx="599010" cy="259045"/>
    <xdr:sp macro="" textlink="">
      <xdr:nvSpPr>
        <xdr:cNvPr id="203" name="テキスト ボックス 202"/>
        <xdr:cNvSpPr txBox="1"/>
      </xdr:nvSpPr>
      <xdr:spPr>
        <a:xfrm>
          <a:off x="3497794" y="1332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88506</xdr:rowOff>
    </xdr:from>
    <xdr:to>
      <xdr:col>4</xdr:col>
      <xdr:colOff>206375</xdr:colOff>
      <xdr:row>78</xdr:row>
      <xdr:rowOff>18656</xdr:rowOff>
    </xdr:to>
    <xdr:sp macro="" textlink="">
      <xdr:nvSpPr>
        <xdr:cNvPr id="204" name="円/楕円 203"/>
        <xdr:cNvSpPr/>
      </xdr:nvSpPr>
      <xdr:spPr>
        <a:xfrm>
          <a:off x="2857500" y="132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9783</xdr:rowOff>
    </xdr:from>
    <xdr:ext cx="599010" cy="259045"/>
    <xdr:sp macro="" textlink="">
      <xdr:nvSpPr>
        <xdr:cNvPr id="205" name="テキスト ボックス 204"/>
        <xdr:cNvSpPr txBox="1"/>
      </xdr:nvSpPr>
      <xdr:spPr>
        <a:xfrm>
          <a:off x="2608794" y="1338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39700</xdr:rowOff>
    </xdr:from>
    <xdr:to>
      <xdr:col>3</xdr:col>
      <xdr:colOff>3175</xdr:colOff>
      <xdr:row>78</xdr:row>
      <xdr:rowOff>141300</xdr:rowOff>
    </xdr:to>
    <xdr:sp macro="" textlink="">
      <xdr:nvSpPr>
        <xdr:cNvPr id="206" name="円/楕円 205"/>
        <xdr:cNvSpPr/>
      </xdr:nvSpPr>
      <xdr:spPr>
        <a:xfrm>
          <a:off x="1968500" y="134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132427</xdr:rowOff>
    </xdr:from>
    <xdr:ext cx="534377" cy="259045"/>
    <xdr:sp macro="" textlink="">
      <xdr:nvSpPr>
        <xdr:cNvPr id="207" name="テキスト ボックス 206"/>
        <xdr:cNvSpPr txBox="1"/>
      </xdr:nvSpPr>
      <xdr:spPr>
        <a:xfrm>
          <a:off x="1752111" y="135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132398</xdr:rowOff>
    </xdr:from>
    <xdr:to>
      <xdr:col>1</xdr:col>
      <xdr:colOff>485775</xdr:colOff>
      <xdr:row>78</xdr:row>
      <xdr:rowOff>62548</xdr:rowOff>
    </xdr:to>
    <xdr:sp macro="" textlink="">
      <xdr:nvSpPr>
        <xdr:cNvPr id="208" name="円/楕円 207"/>
        <xdr:cNvSpPr/>
      </xdr:nvSpPr>
      <xdr:spPr>
        <a:xfrm>
          <a:off x="1079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53675</xdr:rowOff>
    </xdr:from>
    <xdr:ext cx="599010" cy="259045"/>
    <xdr:sp macro="" textlink="">
      <xdr:nvSpPr>
        <xdr:cNvPr id="209" name="テキスト ボックス 208"/>
        <xdr:cNvSpPr txBox="1"/>
      </xdr:nvSpPr>
      <xdr:spPr>
        <a:xfrm>
          <a:off x="830794" y="134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68945</xdr:rowOff>
    </xdr:from>
    <xdr:to>
      <xdr:col>6</xdr:col>
      <xdr:colOff>511175</xdr:colOff>
      <xdr:row>98</xdr:row>
      <xdr:rowOff>72492</xdr:rowOff>
    </xdr:to>
    <xdr:cxnSp macro="">
      <xdr:nvCxnSpPr>
        <xdr:cNvPr id="240" name="直線コネクタ 239"/>
        <xdr:cNvCxnSpPr/>
      </xdr:nvCxnSpPr>
      <xdr:spPr>
        <a:xfrm>
          <a:off x="3797300" y="16871045"/>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63458</xdr:rowOff>
    </xdr:from>
    <xdr:to>
      <xdr:col>5</xdr:col>
      <xdr:colOff>358775</xdr:colOff>
      <xdr:row>98</xdr:row>
      <xdr:rowOff>68945</xdr:rowOff>
    </xdr:to>
    <xdr:cxnSp macro="">
      <xdr:nvCxnSpPr>
        <xdr:cNvPr id="243" name="直線コネクタ 242"/>
        <xdr:cNvCxnSpPr/>
      </xdr:nvCxnSpPr>
      <xdr:spPr>
        <a:xfrm>
          <a:off x="2908300" y="168655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63458</xdr:rowOff>
    </xdr:from>
    <xdr:to>
      <xdr:col>4</xdr:col>
      <xdr:colOff>155575</xdr:colOff>
      <xdr:row>98</xdr:row>
      <xdr:rowOff>66790</xdr:rowOff>
    </xdr:to>
    <xdr:cxnSp macro="">
      <xdr:nvCxnSpPr>
        <xdr:cNvPr id="246" name="直線コネクタ 245"/>
        <xdr:cNvCxnSpPr/>
      </xdr:nvCxnSpPr>
      <xdr:spPr>
        <a:xfrm flipV="1">
          <a:off x="2019300" y="16865558"/>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65176</xdr:rowOff>
    </xdr:from>
    <xdr:to>
      <xdr:col>2</xdr:col>
      <xdr:colOff>638175</xdr:colOff>
      <xdr:row>98</xdr:row>
      <xdr:rowOff>66790</xdr:rowOff>
    </xdr:to>
    <xdr:cxnSp macro="">
      <xdr:nvCxnSpPr>
        <xdr:cNvPr id="249" name="直線コネクタ 248"/>
        <xdr:cNvCxnSpPr/>
      </xdr:nvCxnSpPr>
      <xdr:spPr>
        <a:xfrm>
          <a:off x="1130300" y="16867276"/>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21692</xdr:rowOff>
    </xdr:from>
    <xdr:to>
      <xdr:col>6</xdr:col>
      <xdr:colOff>561975</xdr:colOff>
      <xdr:row>98</xdr:row>
      <xdr:rowOff>123292</xdr:rowOff>
    </xdr:to>
    <xdr:sp macro="" textlink="">
      <xdr:nvSpPr>
        <xdr:cNvPr id="259" name="円/楕円 258"/>
        <xdr:cNvSpPr/>
      </xdr:nvSpPr>
      <xdr:spPr>
        <a:xfrm>
          <a:off x="4584700" y="168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108069</xdr:rowOff>
    </xdr:from>
    <xdr:ext cx="534377" cy="259045"/>
    <xdr:sp macro="" textlink="">
      <xdr:nvSpPr>
        <xdr:cNvPr id="260" name="衛生費該当値テキスト"/>
        <xdr:cNvSpPr txBox="1"/>
      </xdr:nvSpPr>
      <xdr:spPr>
        <a:xfrm>
          <a:off x="4686300" y="167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18145</xdr:rowOff>
    </xdr:from>
    <xdr:to>
      <xdr:col>5</xdr:col>
      <xdr:colOff>409575</xdr:colOff>
      <xdr:row>98</xdr:row>
      <xdr:rowOff>119745</xdr:rowOff>
    </xdr:to>
    <xdr:sp macro="" textlink="">
      <xdr:nvSpPr>
        <xdr:cNvPr id="261" name="円/楕円 260"/>
        <xdr:cNvSpPr/>
      </xdr:nvSpPr>
      <xdr:spPr>
        <a:xfrm>
          <a:off x="3746500" y="168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110872</xdr:rowOff>
    </xdr:from>
    <xdr:ext cx="534377" cy="259045"/>
    <xdr:sp macro="" textlink="">
      <xdr:nvSpPr>
        <xdr:cNvPr id="262" name="テキスト ボックス 261"/>
        <xdr:cNvSpPr txBox="1"/>
      </xdr:nvSpPr>
      <xdr:spPr>
        <a:xfrm>
          <a:off x="3530111" y="169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12658</xdr:rowOff>
    </xdr:from>
    <xdr:to>
      <xdr:col>4</xdr:col>
      <xdr:colOff>206375</xdr:colOff>
      <xdr:row>98</xdr:row>
      <xdr:rowOff>114258</xdr:rowOff>
    </xdr:to>
    <xdr:sp macro="" textlink="">
      <xdr:nvSpPr>
        <xdr:cNvPr id="263" name="円/楕円 262"/>
        <xdr:cNvSpPr/>
      </xdr:nvSpPr>
      <xdr:spPr>
        <a:xfrm>
          <a:off x="2857500" y="168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105385</xdr:rowOff>
    </xdr:from>
    <xdr:ext cx="534377" cy="259045"/>
    <xdr:sp macro="" textlink="">
      <xdr:nvSpPr>
        <xdr:cNvPr id="264" name="テキスト ボックス 263"/>
        <xdr:cNvSpPr txBox="1"/>
      </xdr:nvSpPr>
      <xdr:spPr>
        <a:xfrm>
          <a:off x="2641111" y="169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15990</xdr:rowOff>
    </xdr:from>
    <xdr:to>
      <xdr:col>3</xdr:col>
      <xdr:colOff>3175</xdr:colOff>
      <xdr:row>98</xdr:row>
      <xdr:rowOff>117590</xdr:rowOff>
    </xdr:to>
    <xdr:sp macro="" textlink="">
      <xdr:nvSpPr>
        <xdr:cNvPr id="265" name="円/楕円 264"/>
        <xdr:cNvSpPr/>
      </xdr:nvSpPr>
      <xdr:spPr>
        <a:xfrm>
          <a:off x="1968500" y="168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108717</xdr:rowOff>
    </xdr:from>
    <xdr:ext cx="534377" cy="259045"/>
    <xdr:sp macro="" textlink="">
      <xdr:nvSpPr>
        <xdr:cNvPr id="266" name="テキスト ボックス 265"/>
        <xdr:cNvSpPr txBox="1"/>
      </xdr:nvSpPr>
      <xdr:spPr>
        <a:xfrm>
          <a:off x="1752111" y="16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14376</xdr:rowOff>
    </xdr:from>
    <xdr:to>
      <xdr:col>1</xdr:col>
      <xdr:colOff>485775</xdr:colOff>
      <xdr:row>98</xdr:row>
      <xdr:rowOff>115976</xdr:rowOff>
    </xdr:to>
    <xdr:sp macro="" textlink="">
      <xdr:nvSpPr>
        <xdr:cNvPr id="267" name="円/楕円 266"/>
        <xdr:cNvSpPr/>
      </xdr:nvSpPr>
      <xdr:spPr>
        <a:xfrm>
          <a:off x="1079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107103</xdr:rowOff>
    </xdr:from>
    <xdr:ext cx="534377" cy="259045"/>
    <xdr:sp macro="" textlink="">
      <xdr:nvSpPr>
        <xdr:cNvPr id="268" name="テキスト ボックス 267"/>
        <xdr:cNvSpPr txBox="1"/>
      </xdr:nvSpPr>
      <xdr:spPr>
        <a:xfrm>
          <a:off x="863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95286</xdr:rowOff>
    </xdr:from>
    <xdr:to>
      <xdr:col>15</xdr:col>
      <xdr:colOff>180975</xdr:colOff>
      <xdr:row>39</xdr:row>
      <xdr:rowOff>95613</xdr:rowOff>
    </xdr:to>
    <xdr:cxnSp macro="">
      <xdr:nvCxnSpPr>
        <xdr:cNvPr id="299" name="直線コネクタ 298"/>
        <xdr:cNvCxnSpPr/>
      </xdr:nvCxnSpPr>
      <xdr:spPr>
        <a:xfrm>
          <a:off x="9639300" y="678183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95286</xdr:rowOff>
    </xdr:from>
    <xdr:to>
      <xdr:col>14</xdr:col>
      <xdr:colOff>28575</xdr:colOff>
      <xdr:row>39</xdr:row>
      <xdr:rowOff>95286</xdr:rowOff>
    </xdr:to>
    <xdr:cxnSp macro="">
      <xdr:nvCxnSpPr>
        <xdr:cNvPr id="302" name="直線コネクタ 301"/>
        <xdr:cNvCxnSpPr/>
      </xdr:nvCxnSpPr>
      <xdr:spPr>
        <a:xfrm>
          <a:off x="8750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132189</xdr:rowOff>
    </xdr:from>
    <xdr:to>
      <xdr:col>12</xdr:col>
      <xdr:colOff>511175</xdr:colOff>
      <xdr:row>39</xdr:row>
      <xdr:rowOff>95286</xdr:rowOff>
    </xdr:to>
    <xdr:cxnSp macro="">
      <xdr:nvCxnSpPr>
        <xdr:cNvPr id="305" name="直線コネクタ 304"/>
        <xdr:cNvCxnSpPr/>
      </xdr:nvCxnSpPr>
      <xdr:spPr>
        <a:xfrm>
          <a:off x="7861300" y="6475839"/>
          <a:ext cx="889000" cy="30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132189</xdr:rowOff>
    </xdr:from>
    <xdr:to>
      <xdr:col>11</xdr:col>
      <xdr:colOff>307975</xdr:colOff>
      <xdr:row>39</xdr:row>
      <xdr:rowOff>20501</xdr:rowOff>
    </xdr:to>
    <xdr:cxnSp macro="">
      <xdr:nvCxnSpPr>
        <xdr:cNvPr id="308" name="直線コネクタ 307"/>
        <xdr:cNvCxnSpPr/>
      </xdr:nvCxnSpPr>
      <xdr:spPr>
        <a:xfrm flipV="1">
          <a:off x="6972300" y="6475839"/>
          <a:ext cx="8890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44813</xdr:rowOff>
    </xdr:from>
    <xdr:to>
      <xdr:col>15</xdr:col>
      <xdr:colOff>231775</xdr:colOff>
      <xdr:row>39</xdr:row>
      <xdr:rowOff>146413</xdr:rowOff>
    </xdr:to>
    <xdr:sp macro="" textlink="">
      <xdr:nvSpPr>
        <xdr:cNvPr id="318" name="円/楕円 317"/>
        <xdr:cNvSpPr/>
      </xdr:nvSpPr>
      <xdr:spPr>
        <a:xfrm>
          <a:off x="10426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131190</xdr:rowOff>
    </xdr:from>
    <xdr:ext cx="313932" cy="259045"/>
    <xdr:sp macro="" textlink="">
      <xdr:nvSpPr>
        <xdr:cNvPr id="319" name="労働費該当値テキスト"/>
        <xdr:cNvSpPr txBox="1"/>
      </xdr:nvSpPr>
      <xdr:spPr>
        <a:xfrm>
          <a:off x="10528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44486</xdr:rowOff>
    </xdr:from>
    <xdr:to>
      <xdr:col>14</xdr:col>
      <xdr:colOff>79375</xdr:colOff>
      <xdr:row>39</xdr:row>
      <xdr:rowOff>146086</xdr:rowOff>
    </xdr:to>
    <xdr:sp macro="" textlink="">
      <xdr:nvSpPr>
        <xdr:cNvPr id="320" name="円/楕円 319"/>
        <xdr:cNvSpPr/>
      </xdr:nvSpPr>
      <xdr:spPr>
        <a:xfrm>
          <a:off x="9588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137213</xdr:rowOff>
    </xdr:from>
    <xdr:ext cx="313932" cy="259045"/>
    <xdr:sp macro="" textlink="">
      <xdr:nvSpPr>
        <xdr:cNvPr id="321" name="テキスト ボックス 320"/>
        <xdr:cNvSpPr txBox="1"/>
      </xdr:nvSpPr>
      <xdr:spPr>
        <a:xfrm>
          <a:off x="9482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44486</xdr:rowOff>
    </xdr:from>
    <xdr:to>
      <xdr:col>12</xdr:col>
      <xdr:colOff>561975</xdr:colOff>
      <xdr:row>39</xdr:row>
      <xdr:rowOff>146086</xdr:rowOff>
    </xdr:to>
    <xdr:sp macro="" textlink="">
      <xdr:nvSpPr>
        <xdr:cNvPr id="322" name="円/楕円 321"/>
        <xdr:cNvSpPr/>
      </xdr:nvSpPr>
      <xdr:spPr>
        <a:xfrm>
          <a:off x="8699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137213</xdr:rowOff>
    </xdr:from>
    <xdr:ext cx="313932" cy="259045"/>
    <xdr:sp macro="" textlink="">
      <xdr:nvSpPr>
        <xdr:cNvPr id="323" name="テキスト ボックス 322"/>
        <xdr:cNvSpPr txBox="1"/>
      </xdr:nvSpPr>
      <xdr:spPr>
        <a:xfrm>
          <a:off x="8593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81389</xdr:rowOff>
    </xdr:from>
    <xdr:to>
      <xdr:col>11</xdr:col>
      <xdr:colOff>358775</xdr:colOff>
      <xdr:row>38</xdr:row>
      <xdr:rowOff>11539</xdr:rowOff>
    </xdr:to>
    <xdr:sp macro="" textlink="">
      <xdr:nvSpPr>
        <xdr:cNvPr id="324" name="円/楕円 323"/>
        <xdr:cNvSpPr/>
      </xdr:nvSpPr>
      <xdr:spPr>
        <a:xfrm>
          <a:off x="7810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2666</xdr:rowOff>
    </xdr:from>
    <xdr:ext cx="378565" cy="259045"/>
    <xdr:sp macro="" textlink="">
      <xdr:nvSpPr>
        <xdr:cNvPr id="325" name="テキスト ボックス 324"/>
        <xdr:cNvSpPr txBox="1"/>
      </xdr:nvSpPr>
      <xdr:spPr>
        <a:xfrm>
          <a:off x="7672017" y="651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141151</xdr:rowOff>
    </xdr:from>
    <xdr:to>
      <xdr:col>10</xdr:col>
      <xdr:colOff>155575</xdr:colOff>
      <xdr:row>39</xdr:row>
      <xdr:rowOff>71301</xdr:rowOff>
    </xdr:to>
    <xdr:sp macro="" textlink="">
      <xdr:nvSpPr>
        <xdr:cNvPr id="326" name="円/楕円 325"/>
        <xdr:cNvSpPr/>
      </xdr:nvSpPr>
      <xdr:spPr>
        <a:xfrm>
          <a:off x="6921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62428</xdr:rowOff>
    </xdr:from>
    <xdr:ext cx="378565" cy="259045"/>
    <xdr:sp macro="" textlink="">
      <xdr:nvSpPr>
        <xdr:cNvPr id="327" name="テキスト ボックス 326"/>
        <xdr:cNvSpPr txBox="1"/>
      </xdr:nvSpPr>
      <xdr:spPr>
        <a:xfrm>
          <a:off x="6783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153150</xdr:rowOff>
    </xdr:from>
    <xdr:to>
      <xdr:col>15</xdr:col>
      <xdr:colOff>180975</xdr:colOff>
      <xdr:row>58</xdr:row>
      <xdr:rowOff>154508</xdr:rowOff>
    </xdr:to>
    <xdr:cxnSp macro="">
      <xdr:nvCxnSpPr>
        <xdr:cNvPr id="356" name="直線コネクタ 355"/>
        <xdr:cNvCxnSpPr/>
      </xdr:nvCxnSpPr>
      <xdr:spPr>
        <a:xfrm>
          <a:off x="9639300" y="10097250"/>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153150</xdr:rowOff>
    </xdr:from>
    <xdr:to>
      <xdr:col>14</xdr:col>
      <xdr:colOff>28575</xdr:colOff>
      <xdr:row>58</xdr:row>
      <xdr:rowOff>160224</xdr:rowOff>
    </xdr:to>
    <xdr:cxnSp macro="">
      <xdr:nvCxnSpPr>
        <xdr:cNvPr id="359" name="直線コネクタ 358"/>
        <xdr:cNvCxnSpPr/>
      </xdr:nvCxnSpPr>
      <xdr:spPr>
        <a:xfrm flipV="1">
          <a:off x="8750300" y="10097250"/>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153606</xdr:rowOff>
    </xdr:from>
    <xdr:to>
      <xdr:col>12</xdr:col>
      <xdr:colOff>511175</xdr:colOff>
      <xdr:row>58</xdr:row>
      <xdr:rowOff>160224</xdr:rowOff>
    </xdr:to>
    <xdr:cxnSp macro="">
      <xdr:nvCxnSpPr>
        <xdr:cNvPr id="362" name="直線コネクタ 361"/>
        <xdr:cNvCxnSpPr/>
      </xdr:nvCxnSpPr>
      <xdr:spPr>
        <a:xfrm>
          <a:off x="7861300" y="1009770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153606</xdr:rowOff>
    </xdr:from>
    <xdr:to>
      <xdr:col>11</xdr:col>
      <xdr:colOff>307975</xdr:colOff>
      <xdr:row>58</xdr:row>
      <xdr:rowOff>162369</xdr:rowOff>
    </xdr:to>
    <xdr:cxnSp macro="">
      <xdr:nvCxnSpPr>
        <xdr:cNvPr id="365" name="直線コネクタ 364"/>
        <xdr:cNvCxnSpPr/>
      </xdr:nvCxnSpPr>
      <xdr:spPr>
        <a:xfrm flipV="1">
          <a:off x="6972300" y="1009770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103708</xdr:rowOff>
    </xdr:from>
    <xdr:to>
      <xdr:col>15</xdr:col>
      <xdr:colOff>231775</xdr:colOff>
      <xdr:row>59</xdr:row>
      <xdr:rowOff>33858</xdr:rowOff>
    </xdr:to>
    <xdr:sp macro="" textlink="">
      <xdr:nvSpPr>
        <xdr:cNvPr id="375" name="円/楕円 374"/>
        <xdr:cNvSpPr/>
      </xdr:nvSpPr>
      <xdr:spPr>
        <a:xfrm>
          <a:off x="10426700" y="100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18635</xdr:rowOff>
    </xdr:from>
    <xdr:ext cx="469744" cy="259045"/>
    <xdr:sp macro="" textlink="">
      <xdr:nvSpPr>
        <xdr:cNvPr id="376" name="農林水産業費該当値テキスト"/>
        <xdr:cNvSpPr txBox="1"/>
      </xdr:nvSpPr>
      <xdr:spPr>
        <a:xfrm>
          <a:off x="10528300" y="996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102350</xdr:rowOff>
    </xdr:from>
    <xdr:to>
      <xdr:col>14</xdr:col>
      <xdr:colOff>79375</xdr:colOff>
      <xdr:row>59</xdr:row>
      <xdr:rowOff>32500</xdr:rowOff>
    </xdr:to>
    <xdr:sp macro="" textlink="">
      <xdr:nvSpPr>
        <xdr:cNvPr id="377" name="円/楕円 376"/>
        <xdr:cNvSpPr/>
      </xdr:nvSpPr>
      <xdr:spPr>
        <a:xfrm>
          <a:off x="9588500" y="10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23627</xdr:rowOff>
    </xdr:from>
    <xdr:ext cx="469744" cy="259045"/>
    <xdr:sp macro="" textlink="">
      <xdr:nvSpPr>
        <xdr:cNvPr id="378" name="テキスト ボックス 377"/>
        <xdr:cNvSpPr txBox="1"/>
      </xdr:nvSpPr>
      <xdr:spPr>
        <a:xfrm>
          <a:off x="9404427" y="1013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109424</xdr:rowOff>
    </xdr:from>
    <xdr:to>
      <xdr:col>12</xdr:col>
      <xdr:colOff>561975</xdr:colOff>
      <xdr:row>59</xdr:row>
      <xdr:rowOff>39574</xdr:rowOff>
    </xdr:to>
    <xdr:sp macro="" textlink="">
      <xdr:nvSpPr>
        <xdr:cNvPr id="379" name="円/楕円 378"/>
        <xdr:cNvSpPr/>
      </xdr:nvSpPr>
      <xdr:spPr>
        <a:xfrm>
          <a:off x="8699500" y="100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30701</xdr:rowOff>
    </xdr:from>
    <xdr:ext cx="469744" cy="259045"/>
    <xdr:sp macro="" textlink="">
      <xdr:nvSpPr>
        <xdr:cNvPr id="380" name="テキスト ボックス 379"/>
        <xdr:cNvSpPr txBox="1"/>
      </xdr:nvSpPr>
      <xdr:spPr>
        <a:xfrm>
          <a:off x="8515427" y="1014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102806</xdr:rowOff>
    </xdr:from>
    <xdr:to>
      <xdr:col>11</xdr:col>
      <xdr:colOff>358775</xdr:colOff>
      <xdr:row>59</xdr:row>
      <xdr:rowOff>32956</xdr:rowOff>
    </xdr:to>
    <xdr:sp macro="" textlink="">
      <xdr:nvSpPr>
        <xdr:cNvPr id="381" name="円/楕円 380"/>
        <xdr:cNvSpPr/>
      </xdr:nvSpPr>
      <xdr:spPr>
        <a:xfrm>
          <a:off x="7810500" y="100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24083</xdr:rowOff>
    </xdr:from>
    <xdr:ext cx="469744" cy="259045"/>
    <xdr:sp macro="" textlink="">
      <xdr:nvSpPr>
        <xdr:cNvPr id="382" name="テキスト ボックス 381"/>
        <xdr:cNvSpPr txBox="1"/>
      </xdr:nvSpPr>
      <xdr:spPr>
        <a:xfrm>
          <a:off x="7626427" y="101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111569</xdr:rowOff>
    </xdr:from>
    <xdr:to>
      <xdr:col>10</xdr:col>
      <xdr:colOff>155575</xdr:colOff>
      <xdr:row>59</xdr:row>
      <xdr:rowOff>41719</xdr:rowOff>
    </xdr:to>
    <xdr:sp macro="" textlink="">
      <xdr:nvSpPr>
        <xdr:cNvPr id="383" name="円/楕円 382"/>
        <xdr:cNvSpPr/>
      </xdr:nvSpPr>
      <xdr:spPr>
        <a:xfrm>
          <a:off x="6921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32846</xdr:rowOff>
    </xdr:from>
    <xdr:ext cx="469744" cy="259045"/>
    <xdr:sp macro="" textlink="">
      <xdr:nvSpPr>
        <xdr:cNvPr id="384" name="テキスト ボックス 383"/>
        <xdr:cNvSpPr txBox="1"/>
      </xdr:nvSpPr>
      <xdr:spPr>
        <a:xfrm>
          <a:off x="6737427"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85316</xdr:rowOff>
    </xdr:from>
    <xdr:to>
      <xdr:col>15</xdr:col>
      <xdr:colOff>180975</xdr:colOff>
      <xdr:row>78</xdr:row>
      <xdr:rowOff>96038</xdr:rowOff>
    </xdr:to>
    <xdr:cxnSp macro="">
      <xdr:nvCxnSpPr>
        <xdr:cNvPr id="411" name="直線コネクタ 410"/>
        <xdr:cNvCxnSpPr/>
      </xdr:nvCxnSpPr>
      <xdr:spPr>
        <a:xfrm flipV="1">
          <a:off x="9639300" y="13458416"/>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96038</xdr:rowOff>
    </xdr:from>
    <xdr:to>
      <xdr:col>14</xdr:col>
      <xdr:colOff>28575</xdr:colOff>
      <xdr:row>78</xdr:row>
      <xdr:rowOff>106690</xdr:rowOff>
    </xdr:to>
    <xdr:cxnSp macro="">
      <xdr:nvCxnSpPr>
        <xdr:cNvPr id="414" name="直線コネクタ 413"/>
        <xdr:cNvCxnSpPr/>
      </xdr:nvCxnSpPr>
      <xdr:spPr>
        <a:xfrm flipV="1">
          <a:off x="8750300" y="13469138"/>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105524</xdr:rowOff>
    </xdr:from>
    <xdr:to>
      <xdr:col>12</xdr:col>
      <xdr:colOff>511175</xdr:colOff>
      <xdr:row>78</xdr:row>
      <xdr:rowOff>106690</xdr:rowOff>
    </xdr:to>
    <xdr:cxnSp macro="">
      <xdr:nvCxnSpPr>
        <xdr:cNvPr id="417" name="直線コネクタ 416"/>
        <xdr:cNvCxnSpPr/>
      </xdr:nvCxnSpPr>
      <xdr:spPr>
        <a:xfrm>
          <a:off x="7861300" y="1347862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105524</xdr:rowOff>
    </xdr:from>
    <xdr:to>
      <xdr:col>11</xdr:col>
      <xdr:colOff>307975</xdr:colOff>
      <xdr:row>78</xdr:row>
      <xdr:rowOff>107696</xdr:rowOff>
    </xdr:to>
    <xdr:cxnSp macro="">
      <xdr:nvCxnSpPr>
        <xdr:cNvPr id="420" name="直線コネクタ 419"/>
        <xdr:cNvCxnSpPr/>
      </xdr:nvCxnSpPr>
      <xdr:spPr>
        <a:xfrm flipV="1">
          <a:off x="6972300" y="1347862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34516</xdr:rowOff>
    </xdr:from>
    <xdr:to>
      <xdr:col>15</xdr:col>
      <xdr:colOff>231775</xdr:colOff>
      <xdr:row>78</xdr:row>
      <xdr:rowOff>136116</xdr:rowOff>
    </xdr:to>
    <xdr:sp macro="" textlink="">
      <xdr:nvSpPr>
        <xdr:cNvPr id="430" name="円/楕円 429"/>
        <xdr:cNvSpPr/>
      </xdr:nvSpPr>
      <xdr:spPr>
        <a:xfrm>
          <a:off x="10426700" y="13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120893</xdr:rowOff>
    </xdr:from>
    <xdr:ext cx="469744" cy="259045"/>
    <xdr:sp macro="" textlink="">
      <xdr:nvSpPr>
        <xdr:cNvPr id="431" name="商工費該当値テキスト"/>
        <xdr:cNvSpPr txBox="1"/>
      </xdr:nvSpPr>
      <xdr:spPr>
        <a:xfrm>
          <a:off x="10528300" y="13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45238</xdr:rowOff>
    </xdr:from>
    <xdr:to>
      <xdr:col>14</xdr:col>
      <xdr:colOff>79375</xdr:colOff>
      <xdr:row>78</xdr:row>
      <xdr:rowOff>146838</xdr:rowOff>
    </xdr:to>
    <xdr:sp macro="" textlink="">
      <xdr:nvSpPr>
        <xdr:cNvPr id="432" name="円/楕円 431"/>
        <xdr:cNvSpPr/>
      </xdr:nvSpPr>
      <xdr:spPr>
        <a:xfrm>
          <a:off x="9588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137965</xdr:rowOff>
    </xdr:from>
    <xdr:ext cx="469744" cy="259045"/>
    <xdr:sp macro="" textlink="">
      <xdr:nvSpPr>
        <xdr:cNvPr id="433" name="テキスト ボックス 432"/>
        <xdr:cNvSpPr txBox="1"/>
      </xdr:nvSpPr>
      <xdr:spPr>
        <a:xfrm>
          <a:off x="9404427"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55890</xdr:rowOff>
    </xdr:from>
    <xdr:to>
      <xdr:col>12</xdr:col>
      <xdr:colOff>561975</xdr:colOff>
      <xdr:row>78</xdr:row>
      <xdr:rowOff>157490</xdr:rowOff>
    </xdr:to>
    <xdr:sp macro="" textlink="">
      <xdr:nvSpPr>
        <xdr:cNvPr id="434" name="円/楕円 433"/>
        <xdr:cNvSpPr/>
      </xdr:nvSpPr>
      <xdr:spPr>
        <a:xfrm>
          <a:off x="8699500" y="134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148617</xdr:rowOff>
    </xdr:from>
    <xdr:ext cx="469744" cy="259045"/>
    <xdr:sp macro="" textlink="">
      <xdr:nvSpPr>
        <xdr:cNvPr id="435" name="テキスト ボックス 434"/>
        <xdr:cNvSpPr txBox="1"/>
      </xdr:nvSpPr>
      <xdr:spPr>
        <a:xfrm>
          <a:off x="8515427" y="1352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54724</xdr:rowOff>
    </xdr:from>
    <xdr:to>
      <xdr:col>11</xdr:col>
      <xdr:colOff>358775</xdr:colOff>
      <xdr:row>78</xdr:row>
      <xdr:rowOff>156324</xdr:rowOff>
    </xdr:to>
    <xdr:sp macro="" textlink="">
      <xdr:nvSpPr>
        <xdr:cNvPr id="436" name="円/楕円 435"/>
        <xdr:cNvSpPr/>
      </xdr:nvSpPr>
      <xdr:spPr>
        <a:xfrm>
          <a:off x="7810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147451</xdr:rowOff>
    </xdr:from>
    <xdr:ext cx="469744" cy="259045"/>
    <xdr:sp macro="" textlink="">
      <xdr:nvSpPr>
        <xdr:cNvPr id="437" name="テキスト ボックス 436"/>
        <xdr:cNvSpPr txBox="1"/>
      </xdr:nvSpPr>
      <xdr:spPr>
        <a:xfrm>
          <a:off x="7626427" y="1352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56896</xdr:rowOff>
    </xdr:from>
    <xdr:to>
      <xdr:col>10</xdr:col>
      <xdr:colOff>155575</xdr:colOff>
      <xdr:row>78</xdr:row>
      <xdr:rowOff>158496</xdr:rowOff>
    </xdr:to>
    <xdr:sp macro="" textlink="">
      <xdr:nvSpPr>
        <xdr:cNvPr id="438" name="円/楕円 437"/>
        <xdr:cNvSpPr/>
      </xdr:nvSpPr>
      <xdr:spPr>
        <a:xfrm>
          <a:off x="6921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149623</xdr:rowOff>
    </xdr:from>
    <xdr:ext cx="469744" cy="259045"/>
    <xdr:sp macro="" textlink="">
      <xdr:nvSpPr>
        <xdr:cNvPr id="439" name="テキスト ボックス 438"/>
        <xdr:cNvSpPr txBox="1"/>
      </xdr:nvSpPr>
      <xdr:spPr>
        <a:xfrm>
          <a:off x="6737427"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162323</xdr:rowOff>
    </xdr:from>
    <xdr:to>
      <xdr:col>15</xdr:col>
      <xdr:colOff>180975</xdr:colOff>
      <xdr:row>98</xdr:row>
      <xdr:rowOff>5017</xdr:rowOff>
    </xdr:to>
    <xdr:cxnSp macro="">
      <xdr:nvCxnSpPr>
        <xdr:cNvPr id="468" name="直線コネクタ 467"/>
        <xdr:cNvCxnSpPr/>
      </xdr:nvCxnSpPr>
      <xdr:spPr>
        <a:xfrm flipV="1">
          <a:off x="9639300" y="16792973"/>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149918</xdr:rowOff>
    </xdr:from>
    <xdr:to>
      <xdr:col>14</xdr:col>
      <xdr:colOff>28575</xdr:colOff>
      <xdr:row>98</xdr:row>
      <xdr:rowOff>5017</xdr:rowOff>
    </xdr:to>
    <xdr:cxnSp macro="">
      <xdr:nvCxnSpPr>
        <xdr:cNvPr id="471" name="直線コネクタ 470"/>
        <xdr:cNvCxnSpPr/>
      </xdr:nvCxnSpPr>
      <xdr:spPr>
        <a:xfrm>
          <a:off x="8750300" y="16780568"/>
          <a:ext cx="889000" cy="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149918</xdr:rowOff>
    </xdr:from>
    <xdr:to>
      <xdr:col>12</xdr:col>
      <xdr:colOff>511175</xdr:colOff>
      <xdr:row>97</xdr:row>
      <xdr:rowOff>165280</xdr:rowOff>
    </xdr:to>
    <xdr:cxnSp macro="">
      <xdr:nvCxnSpPr>
        <xdr:cNvPr id="474" name="直線コネクタ 473"/>
        <xdr:cNvCxnSpPr/>
      </xdr:nvCxnSpPr>
      <xdr:spPr>
        <a:xfrm flipV="1">
          <a:off x="7861300" y="1678056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165280</xdr:rowOff>
    </xdr:from>
    <xdr:to>
      <xdr:col>11</xdr:col>
      <xdr:colOff>307975</xdr:colOff>
      <xdr:row>98</xdr:row>
      <xdr:rowOff>11029</xdr:rowOff>
    </xdr:to>
    <xdr:cxnSp macro="">
      <xdr:nvCxnSpPr>
        <xdr:cNvPr id="477" name="直線コネクタ 476"/>
        <xdr:cNvCxnSpPr/>
      </xdr:nvCxnSpPr>
      <xdr:spPr>
        <a:xfrm flipV="1">
          <a:off x="6972300" y="16795930"/>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111523</xdr:rowOff>
    </xdr:from>
    <xdr:to>
      <xdr:col>15</xdr:col>
      <xdr:colOff>231775</xdr:colOff>
      <xdr:row>98</xdr:row>
      <xdr:rowOff>41673</xdr:rowOff>
    </xdr:to>
    <xdr:sp macro="" textlink="">
      <xdr:nvSpPr>
        <xdr:cNvPr id="487" name="円/楕円 486"/>
        <xdr:cNvSpPr/>
      </xdr:nvSpPr>
      <xdr:spPr>
        <a:xfrm>
          <a:off x="10426700" y="167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89950</xdr:rowOff>
    </xdr:from>
    <xdr:ext cx="534377" cy="259045"/>
    <xdr:sp macro="" textlink="">
      <xdr:nvSpPr>
        <xdr:cNvPr id="488" name="土木費該当値テキスト"/>
        <xdr:cNvSpPr txBox="1"/>
      </xdr:nvSpPr>
      <xdr:spPr>
        <a:xfrm>
          <a:off x="10528300" y="1672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125667</xdr:rowOff>
    </xdr:from>
    <xdr:to>
      <xdr:col>14</xdr:col>
      <xdr:colOff>79375</xdr:colOff>
      <xdr:row>98</xdr:row>
      <xdr:rowOff>55817</xdr:rowOff>
    </xdr:to>
    <xdr:sp macro="" textlink="">
      <xdr:nvSpPr>
        <xdr:cNvPr id="489" name="円/楕円 488"/>
        <xdr:cNvSpPr/>
      </xdr:nvSpPr>
      <xdr:spPr>
        <a:xfrm>
          <a:off x="9588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46944</xdr:rowOff>
    </xdr:from>
    <xdr:ext cx="534377" cy="259045"/>
    <xdr:sp macro="" textlink="">
      <xdr:nvSpPr>
        <xdr:cNvPr id="490" name="テキスト ボックス 489"/>
        <xdr:cNvSpPr txBox="1"/>
      </xdr:nvSpPr>
      <xdr:spPr>
        <a:xfrm>
          <a:off x="9372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99118</xdr:rowOff>
    </xdr:from>
    <xdr:to>
      <xdr:col>12</xdr:col>
      <xdr:colOff>561975</xdr:colOff>
      <xdr:row>98</xdr:row>
      <xdr:rowOff>29268</xdr:rowOff>
    </xdr:to>
    <xdr:sp macro="" textlink="">
      <xdr:nvSpPr>
        <xdr:cNvPr id="491" name="円/楕円 490"/>
        <xdr:cNvSpPr/>
      </xdr:nvSpPr>
      <xdr:spPr>
        <a:xfrm>
          <a:off x="8699500" y="16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20395</xdr:rowOff>
    </xdr:from>
    <xdr:ext cx="534377" cy="259045"/>
    <xdr:sp macro="" textlink="">
      <xdr:nvSpPr>
        <xdr:cNvPr id="492" name="テキスト ボックス 491"/>
        <xdr:cNvSpPr txBox="1"/>
      </xdr:nvSpPr>
      <xdr:spPr>
        <a:xfrm>
          <a:off x="8483111" y="168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114480</xdr:rowOff>
    </xdr:from>
    <xdr:to>
      <xdr:col>11</xdr:col>
      <xdr:colOff>358775</xdr:colOff>
      <xdr:row>98</xdr:row>
      <xdr:rowOff>44630</xdr:rowOff>
    </xdr:to>
    <xdr:sp macro="" textlink="">
      <xdr:nvSpPr>
        <xdr:cNvPr id="493" name="円/楕円 492"/>
        <xdr:cNvSpPr/>
      </xdr:nvSpPr>
      <xdr:spPr>
        <a:xfrm>
          <a:off x="7810500" y="167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35757</xdr:rowOff>
    </xdr:from>
    <xdr:ext cx="534377" cy="259045"/>
    <xdr:sp macro="" textlink="">
      <xdr:nvSpPr>
        <xdr:cNvPr id="494" name="テキスト ボックス 493"/>
        <xdr:cNvSpPr txBox="1"/>
      </xdr:nvSpPr>
      <xdr:spPr>
        <a:xfrm>
          <a:off x="7594111" y="168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131679</xdr:rowOff>
    </xdr:from>
    <xdr:to>
      <xdr:col>10</xdr:col>
      <xdr:colOff>155575</xdr:colOff>
      <xdr:row>98</xdr:row>
      <xdr:rowOff>61829</xdr:rowOff>
    </xdr:to>
    <xdr:sp macro="" textlink="">
      <xdr:nvSpPr>
        <xdr:cNvPr id="495" name="円/楕円 494"/>
        <xdr:cNvSpPr/>
      </xdr:nvSpPr>
      <xdr:spPr>
        <a:xfrm>
          <a:off x="6921500" y="167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52956</xdr:rowOff>
    </xdr:from>
    <xdr:ext cx="534377" cy="259045"/>
    <xdr:sp macro="" textlink="">
      <xdr:nvSpPr>
        <xdr:cNvPr id="496" name="テキスト ボックス 495"/>
        <xdr:cNvSpPr txBox="1"/>
      </xdr:nvSpPr>
      <xdr:spPr>
        <a:xfrm>
          <a:off x="6705111" y="168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46908</xdr:rowOff>
    </xdr:from>
    <xdr:to>
      <xdr:col>23</xdr:col>
      <xdr:colOff>517525</xdr:colOff>
      <xdr:row>37</xdr:row>
      <xdr:rowOff>99295</xdr:rowOff>
    </xdr:to>
    <xdr:cxnSp macro="">
      <xdr:nvCxnSpPr>
        <xdr:cNvPr id="525" name="直線コネクタ 524"/>
        <xdr:cNvCxnSpPr/>
      </xdr:nvCxnSpPr>
      <xdr:spPr>
        <a:xfrm flipV="1">
          <a:off x="15481300" y="6390558"/>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54566</xdr:rowOff>
    </xdr:from>
    <xdr:to>
      <xdr:col>22</xdr:col>
      <xdr:colOff>365125</xdr:colOff>
      <xdr:row>37</xdr:row>
      <xdr:rowOff>99295</xdr:rowOff>
    </xdr:to>
    <xdr:cxnSp macro="">
      <xdr:nvCxnSpPr>
        <xdr:cNvPr id="528" name="直線コネクタ 527"/>
        <xdr:cNvCxnSpPr/>
      </xdr:nvCxnSpPr>
      <xdr:spPr>
        <a:xfrm>
          <a:off x="14592300" y="6398216"/>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54566</xdr:rowOff>
    </xdr:from>
    <xdr:to>
      <xdr:col>21</xdr:col>
      <xdr:colOff>161925</xdr:colOff>
      <xdr:row>37</xdr:row>
      <xdr:rowOff>135718</xdr:rowOff>
    </xdr:to>
    <xdr:cxnSp macro="">
      <xdr:nvCxnSpPr>
        <xdr:cNvPr id="531" name="直線コネクタ 530"/>
        <xdr:cNvCxnSpPr/>
      </xdr:nvCxnSpPr>
      <xdr:spPr>
        <a:xfrm flipV="1">
          <a:off x="13703300" y="6398216"/>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101333</xdr:rowOff>
    </xdr:from>
    <xdr:to>
      <xdr:col>19</xdr:col>
      <xdr:colOff>644525</xdr:colOff>
      <xdr:row>37</xdr:row>
      <xdr:rowOff>135718</xdr:rowOff>
    </xdr:to>
    <xdr:cxnSp macro="">
      <xdr:nvCxnSpPr>
        <xdr:cNvPr id="534" name="直線コネクタ 533"/>
        <xdr:cNvCxnSpPr/>
      </xdr:nvCxnSpPr>
      <xdr:spPr>
        <a:xfrm>
          <a:off x="12814300" y="6444983"/>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167558</xdr:rowOff>
    </xdr:from>
    <xdr:to>
      <xdr:col>23</xdr:col>
      <xdr:colOff>568325</xdr:colOff>
      <xdr:row>37</xdr:row>
      <xdr:rowOff>97708</xdr:rowOff>
    </xdr:to>
    <xdr:sp macro="" textlink="">
      <xdr:nvSpPr>
        <xdr:cNvPr id="544" name="円/楕円 543"/>
        <xdr:cNvSpPr/>
      </xdr:nvSpPr>
      <xdr:spPr>
        <a:xfrm>
          <a:off x="16268700" y="63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145985</xdr:rowOff>
    </xdr:from>
    <xdr:ext cx="534377" cy="259045"/>
    <xdr:sp macro="" textlink="">
      <xdr:nvSpPr>
        <xdr:cNvPr id="545" name="消防費該当値テキスト"/>
        <xdr:cNvSpPr txBox="1"/>
      </xdr:nvSpPr>
      <xdr:spPr>
        <a:xfrm>
          <a:off x="16370300" y="631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48495</xdr:rowOff>
    </xdr:from>
    <xdr:to>
      <xdr:col>22</xdr:col>
      <xdr:colOff>415925</xdr:colOff>
      <xdr:row>37</xdr:row>
      <xdr:rowOff>150095</xdr:rowOff>
    </xdr:to>
    <xdr:sp macro="" textlink="">
      <xdr:nvSpPr>
        <xdr:cNvPr id="546" name="円/楕円 545"/>
        <xdr:cNvSpPr/>
      </xdr:nvSpPr>
      <xdr:spPr>
        <a:xfrm>
          <a:off x="15430500" y="63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141222</xdr:rowOff>
    </xdr:from>
    <xdr:ext cx="534377" cy="259045"/>
    <xdr:sp macro="" textlink="">
      <xdr:nvSpPr>
        <xdr:cNvPr id="547" name="テキスト ボックス 546"/>
        <xdr:cNvSpPr txBox="1"/>
      </xdr:nvSpPr>
      <xdr:spPr>
        <a:xfrm>
          <a:off x="15214111" y="6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3766</xdr:rowOff>
    </xdr:from>
    <xdr:to>
      <xdr:col>21</xdr:col>
      <xdr:colOff>212725</xdr:colOff>
      <xdr:row>37</xdr:row>
      <xdr:rowOff>105366</xdr:rowOff>
    </xdr:to>
    <xdr:sp macro="" textlink="">
      <xdr:nvSpPr>
        <xdr:cNvPr id="548" name="円/楕円 547"/>
        <xdr:cNvSpPr/>
      </xdr:nvSpPr>
      <xdr:spPr>
        <a:xfrm>
          <a:off x="14541500" y="6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96493</xdr:rowOff>
    </xdr:from>
    <xdr:ext cx="534377" cy="259045"/>
    <xdr:sp macro="" textlink="">
      <xdr:nvSpPr>
        <xdr:cNvPr id="549" name="テキスト ボックス 548"/>
        <xdr:cNvSpPr txBox="1"/>
      </xdr:nvSpPr>
      <xdr:spPr>
        <a:xfrm>
          <a:off x="14325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84918</xdr:rowOff>
    </xdr:from>
    <xdr:to>
      <xdr:col>20</xdr:col>
      <xdr:colOff>9525</xdr:colOff>
      <xdr:row>38</xdr:row>
      <xdr:rowOff>15069</xdr:rowOff>
    </xdr:to>
    <xdr:sp macro="" textlink="">
      <xdr:nvSpPr>
        <xdr:cNvPr id="550" name="円/楕円 549"/>
        <xdr:cNvSpPr/>
      </xdr:nvSpPr>
      <xdr:spPr>
        <a:xfrm>
          <a:off x="13652500" y="6428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6196</xdr:rowOff>
    </xdr:from>
    <xdr:ext cx="534377" cy="259045"/>
    <xdr:sp macro="" textlink="">
      <xdr:nvSpPr>
        <xdr:cNvPr id="551" name="テキスト ボックス 550"/>
        <xdr:cNvSpPr txBox="1"/>
      </xdr:nvSpPr>
      <xdr:spPr>
        <a:xfrm>
          <a:off x="13436111" y="6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50533</xdr:rowOff>
    </xdr:from>
    <xdr:to>
      <xdr:col>18</xdr:col>
      <xdr:colOff>492125</xdr:colOff>
      <xdr:row>37</xdr:row>
      <xdr:rowOff>152133</xdr:rowOff>
    </xdr:to>
    <xdr:sp macro="" textlink="">
      <xdr:nvSpPr>
        <xdr:cNvPr id="552" name="円/楕円 551"/>
        <xdr:cNvSpPr/>
      </xdr:nvSpPr>
      <xdr:spPr>
        <a:xfrm>
          <a:off x="12763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143260</xdr:rowOff>
    </xdr:from>
    <xdr:ext cx="534377" cy="259045"/>
    <xdr:sp macro="" textlink="">
      <xdr:nvSpPr>
        <xdr:cNvPr id="553" name="テキスト ボックス 552"/>
        <xdr:cNvSpPr txBox="1"/>
      </xdr:nvSpPr>
      <xdr:spPr>
        <a:xfrm>
          <a:off x="12547111" y="64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77825</xdr:rowOff>
    </xdr:from>
    <xdr:to>
      <xdr:col>23</xdr:col>
      <xdr:colOff>517525</xdr:colOff>
      <xdr:row>58</xdr:row>
      <xdr:rowOff>96406</xdr:rowOff>
    </xdr:to>
    <xdr:cxnSp macro="">
      <xdr:nvCxnSpPr>
        <xdr:cNvPr id="583" name="直線コネクタ 582"/>
        <xdr:cNvCxnSpPr/>
      </xdr:nvCxnSpPr>
      <xdr:spPr>
        <a:xfrm>
          <a:off x="15481300" y="10021925"/>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28270</xdr:rowOff>
    </xdr:from>
    <xdr:to>
      <xdr:col>22</xdr:col>
      <xdr:colOff>365125</xdr:colOff>
      <xdr:row>58</xdr:row>
      <xdr:rowOff>77825</xdr:rowOff>
    </xdr:to>
    <xdr:cxnSp macro="">
      <xdr:nvCxnSpPr>
        <xdr:cNvPr id="586" name="直線コネクタ 585"/>
        <xdr:cNvCxnSpPr/>
      </xdr:nvCxnSpPr>
      <xdr:spPr>
        <a:xfrm>
          <a:off x="14592300" y="9629470"/>
          <a:ext cx="889000" cy="3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169355</xdr:rowOff>
    </xdr:from>
    <xdr:to>
      <xdr:col>21</xdr:col>
      <xdr:colOff>161925</xdr:colOff>
      <xdr:row>56</xdr:row>
      <xdr:rowOff>28270</xdr:rowOff>
    </xdr:to>
    <xdr:cxnSp macro="">
      <xdr:nvCxnSpPr>
        <xdr:cNvPr id="589" name="直線コネクタ 588"/>
        <xdr:cNvCxnSpPr/>
      </xdr:nvCxnSpPr>
      <xdr:spPr>
        <a:xfrm>
          <a:off x="13703300" y="9599105"/>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91" name="テキスト ボックス 590"/>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169355</xdr:rowOff>
    </xdr:from>
    <xdr:to>
      <xdr:col>19</xdr:col>
      <xdr:colOff>644525</xdr:colOff>
      <xdr:row>58</xdr:row>
      <xdr:rowOff>91160</xdr:rowOff>
    </xdr:to>
    <xdr:cxnSp macro="">
      <xdr:nvCxnSpPr>
        <xdr:cNvPr id="592" name="直線コネクタ 591"/>
        <xdr:cNvCxnSpPr/>
      </xdr:nvCxnSpPr>
      <xdr:spPr>
        <a:xfrm flipV="1">
          <a:off x="12814300" y="9599105"/>
          <a:ext cx="889000" cy="43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45606</xdr:rowOff>
    </xdr:from>
    <xdr:to>
      <xdr:col>23</xdr:col>
      <xdr:colOff>568325</xdr:colOff>
      <xdr:row>58</xdr:row>
      <xdr:rowOff>147206</xdr:rowOff>
    </xdr:to>
    <xdr:sp macro="" textlink="">
      <xdr:nvSpPr>
        <xdr:cNvPr id="602" name="円/楕円 601"/>
        <xdr:cNvSpPr/>
      </xdr:nvSpPr>
      <xdr:spPr>
        <a:xfrm>
          <a:off x="16268700" y="99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24033</xdr:rowOff>
    </xdr:from>
    <xdr:ext cx="534377" cy="259045"/>
    <xdr:sp macro="" textlink="">
      <xdr:nvSpPr>
        <xdr:cNvPr id="603" name="教育費該当値テキスト"/>
        <xdr:cNvSpPr txBox="1"/>
      </xdr:nvSpPr>
      <xdr:spPr>
        <a:xfrm>
          <a:off x="16370300" y="996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27025</xdr:rowOff>
    </xdr:from>
    <xdr:to>
      <xdr:col>22</xdr:col>
      <xdr:colOff>415925</xdr:colOff>
      <xdr:row>58</xdr:row>
      <xdr:rowOff>128625</xdr:rowOff>
    </xdr:to>
    <xdr:sp macro="" textlink="">
      <xdr:nvSpPr>
        <xdr:cNvPr id="604" name="円/楕円 603"/>
        <xdr:cNvSpPr/>
      </xdr:nvSpPr>
      <xdr:spPr>
        <a:xfrm>
          <a:off x="15430500" y="99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119752</xdr:rowOff>
    </xdr:from>
    <xdr:ext cx="534377" cy="259045"/>
    <xdr:sp macro="" textlink="">
      <xdr:nvSpPr>
        <xdr:cNvPr id="605" name="テキスト ボックス 604"/>
        <xdr:cNvSpPr txBox="1"/>
      </xdr:nvSpPr>
      <xdr:spPr>
        <a:xfrm>
          <a:off x="15214111" y="100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148920</xdr:rowOff>
    </xdr:from>
    <xdr:to>
      <xdr:col>21</xdr:col>
      <xdr:colOff>212725</xdr:colOff>
      <xdr:row>56</xdr:row>
      <xdr:rowOff>79070</xdr:rowOff>
    </xdr:to>
    <xdr:sp macro="" textlink="">
      <xdr:nvSpPr>
        <xdr:cNvPr id="606" name="円/楕円 605"/>
        <xdr:cNvSpPr/>
      </xdr:nvSpPr>
      <xdr:spPr>
        <a:xfrm>
          <a:off x="14541500" y="9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95597</xdr:rowOff>
    </xdr:from>
    <xdr:ext cx="534377" cy="259045"/>
    <xdr:sp macro="" textlink="">
      <xdr:nvSpPr>
        <xdr:cNvPr id="607" name="テキスト ボックス 606"/>
        <xdr:cNvSpPr txBox="1"/>
      </xdr:nvSpPr>
      <xdr:spPr>
        <a:xfrm>
          <a:off x="14325111" y="93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118555</xdr:rowOff>
    </xdr:from>
    <xdr:to>
      <xdr:col>20</xdr:col>
      <xdr:colOff>9525</xdr:colOff>
      <xdr:row>56</xdr:row>
      <xdr:rowOff>48705</xdr:rowOff>
    </xdr:to>
    <xdr:sp macro="" textlink="">
      <xdr:nvSpPr>
        <xdr:cNvPr id="608" name="円/楕円 607"/>
        <xdr:cNvSpPr/>
      </xdr:nvSpPr>
      <xdr:spPr>
        <a:xfrm>
          <a:off x="13652500" y="95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65232</xdr:rowOff>
    </xdr:from>
    <xdr:ext cx="534377" cy="259045"/>
    <xdr:sp macro="" textlink="">
      <xdr:nvSpPr>
        <xdr:cNvPr id="609" name="テキスト ボックス 608"/>
        <xdr:cNvSpPr txBox="1"/>
      </xdr:nvSpPr>
      <xdr:spPr>
        <a:xfrm>
          <a:off x="13436111" y="93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40360</xdr:rowOff>
    </xdr:from>
    <xdr:to>
      <xdr:col>18</xdr:col>
      <xdr:colOff>492125</xdr:colOff>
      <xdr:row>58</xdr:row>
      <xdr:rowOff>141960</xdr:rowOff>
    </xdr:to>
    <xdr:sp macro="" textlink="">
      <xdr:nvSpPr>
        <xdr:cNvPr id="610" name="円/楕円 609"/>
        <xdr:cNvSpPr/>
      </xdr:nvSpPr>
      <xdr:spPr>
        <a:xfrm>
          <a:off x="12763500" y="99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133087</xdr:rowOff>
    </xdr:from>
    <xdr:ext cx="534377" cy="259045"/>
    <xdr:sp macro="" textlink="">
      <xdr:nvSpPr>
        <xdr:cNvPr id="611" name="テキスト ボックス 610"/>
        <xdr:cNvSpPr txBox="1"/>
      </xdr:nvSpPr>
      <xdr:spPr>
        <a:xfrm>
          <a:off x="12547111" y="100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97262</xdr:rowOff>
    </xdr:from>
    <xdr:to>
      <xdr:col>23</xdr:col>
      <xdr:colOff>517525</xdr:colOff>
      <xdr:row>79</xdr:row>
      <xdr:rowOff>97980</xdr:rowOff>
    </xdr:to>
    <xdr:cxnSp macro="">
      <xdr:nvCxnSpPr>
        <xdr:cNvPr id="642" name="直線コネクタ 641"/>
        <xdr:cNvCxnSpPr/>
      </xdr:nvCxnSpPr>
      <xdr:spPr>
        <a:xfrm flipV="1">
          <a:off x="15481300" y="1364181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96315</xdr:rowOff>
    </xdr:from>
    <xdr:to>
      <xdr:col>22</xdr:col>
      <xdr:colOff>365125</xdr:colOff>
      <xdr:row>79</xdr:row>
      <xdr:rowOff>97980</xdr:rowOff>
    </xdr:to>
    <xdr:cxnSp macro="">
      <xdr:nvCxnSpPr>
        <xdr:cNvPr id="645" name="直線コネクタ 644"/>
        <xdr:cNvCxnSpPr/>
      </xdr:nvCxnSpPr>
      <xdr:spPr>
        <a:xfrm>
          <a:off x="14592300" y="1364086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89164</xdr:rowOff>
    </xdr:from>
    <xdr:to>
      <xdr:col>21</xdr:col>
      <xdr:colOff>161925</xdr:colOff>
      <xdr:row>79</xdr:row>
      <xdr:rowOff>96315</xdr:rowOff>
    </xdr:to>
    <xdr:cxnSp macro="">
      <xdr:nvCxnSpPr>
        <xdr:cNvPr id="648" name="直線コネクタ 647"/>
        <xdr:cNvCxnSpPr/>
      </xdr:nvCxnSpPr>
      <xdr:spPr>
        <a:xfrm>
          <a:off x="13703300" y="1363371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89164</xdr:rowOff>
    </xdr:from>
    <xdr:to>
      <xdr:col>19</xdr:col>
      <xdr:colOff>644525</xdr:colOff>
      <xdr:row>79</xdr:row>
      <xdr:rowOff>94143</xdr:rowOff>
    </xdr:to>
    <xdr:cxnSp macro="">
      <xdr:nvCxnSpPr>
        <xdr:cNvPr id="651" name="直線コネクタ 650"/>
        <xdr:cNvCxnSpPr/>
      </xdr:nvCxnSpPr>
      <xdr:spPr>
        <a:xfrm flipV="1">
          <a:off x="12814300" y="13633714"/>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46462</xdr:rowOff>
    </xdr:from>
    <xdr:to>
      <xdr:col>23</xdr:col>
      <xdr:colOff>568325</xdr:colOff>
      <xdr:row>79</xdr:row>
      <xdr:rowOff>148062</xdr:rowOff>
    </xdr:to>
    <xdr:sp macro="" textlink="">
      <xdr:nvSpPr>
        <xdr:cNvPr id="661" name="円/楕円 660"/>
        <xdr:cNvSpPr/>
      </xdr:nvSpPr>
      <xdr:spPr>
        <a:xfrm>
          <a:off x="16268700" y="13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13932" cy="259045"/>
    <xdr:sp macro="" textlink="">
      <xdr:nvSpPr>
        <xdr:cNvPr id="662" name="災害復旧費該当値テキスト"/>
        <xdr:cNvSpPr txBox="1"/>
      </xdr:nvSpPr>
      <xdr:spPr>
        <a:xfrm>
          <a:off x="16370300" y="135273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47180</xdr:rowOff>
    </xdr:from>
    <xdr:to>
      <xdr:col>22</xdr:col>
      <xdr:colOff>415925</xdr:colOff>
      <xdr:row>79</xdr:row>
      <xdr:rowOff>148780</xdr:rowOff>
    </xdr:to>
    <xdr:sp macro="" textlink="">
      <xdr:nvSpPr>
        <xdr:cNvPr id="663" name="円/楕円 662"/>
        <xdr:cNvSpPr/>
      </xdr:nvSpPr>
      <xdr:spPr>
        <a:xfrm>
          <a:off x="15430500" y="135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139907</xdr:rowOff>
    </xdr:from>
    <xdr:ext cx="313932" cy="259045"/>
    <xdr:sp macro="" textlink="">
      <xdr:nvSpPr>
        <xdr:cNvPr id="664" name="テキスト ボックス 663"/>
        <xdr:cNvSpPr txBox="1"/>
      </xdr:nvSpPr>
      <xdr:spPr>
        <a:xfrm>
          <a:off x="15324333" y="1368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45515</xdr:rowOff>
    </xdr:from>
    <xdr:to>
      <xdr:col>21</xdr:col>
      <xdr:colOff>212725</xdr:colOff>
      <xdr:row>79</xdr:row>
      <xdr:rowOff>147115</xdr:rowOff>
    </xdr:to>
    <xdr:sp macro="" textlink="">
      <xdr:nvSpPr>
        <xdr:cNvPr id="665" name="円/楕円 664"/>
        <xdr:cNvSpPr/>
      </xdr:nvSpPr>
      <xdr:spPr>
        <a:xfrm>
          <a:off x="14541500" y="13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138242</xdr:rowOff>
    </xdr:from>
    <xdr:ext cx="378565" cy="259045"/>
    <xdr:sp macro="" textlink="">
      <xdr:nvSpPr>
        <xdr:cNvPr id="666" name="テキスト ボックス 665"/>
        <xdr:cNvSpPr txBox="1"/>
      </xdr:nvSpPr>
      <xdr:spPr>
        <a:xfrm>
          <a:off x="14403017" y="1368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38364</xdr:rowOff>
    </xdr:from>
    <xdr:to>
      <xdr:col>20</xdr:col>
      <xdr:colOff>9525</xdr:colOff>
      <xdr:row>79</xdr:row>
      <xdr:rowOff>139964</xdr:rowOff>
    </xdr:to>
    <xdr:sp macro="" textlink="">
      <xdr:nvSpPr>
        <xdr:cNvPr id="667" name="円/楕円 666"/>
        <xdr:cNvSpPr/>
      </xdr:nvSpPr>
      <xdr:spPr>
        <a:xfrm>
          <a:off x="13652500" y="135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131091</xdr:rowOff>
    </xdr:from>
    <xdr:ext cx="378565" cy="259045"/>
    <xdr:sp macro="" textlink="">
      <xdr:nvSpPr>
        <xdr:cNvPr id="668" name="テキスト ボックス 667"/>
        <xdr:cNvSpPr txBox="1"/>
      </xdr:nvSpPr>
      <xdr:spPr>
        <a:xfrm>
          <a:off x="13514017" y="1367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43343</xdr:rowOff>
    </xdr:from>
    <xdr:to>
      <xdr:col>18</xdr:col>
      <xdr:colOff>492125</xdr:colOff>
      <xdr:row>79</xdr:row>
      <xdr:rowOff>144943</xdr:rowOff>
    </xdr:to>
    <xdr:sp macro="" textlink="">
      <xdr:nvSpPr>
        <xdr:cNvPr id="669" name="円/楕円 668"/>
        <xdr:cNvSpPr/>
      </xdr:nvSpPr>
      <xdr:spPr>
        <a:xfrm>
          <a:off x="12763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136070</xdr:rowOff>
    </xdr:from>
    <xdr:ext cx="378565" cy="259045"/>
    <xdr:sp macro="" textlink="">
      <xdr:nvSpPr>
        <xdr:cNvPr id="670" name="テキスト ボックス 669"/>
        <xdr:cNvSpPr txBox="1"/>
      </xdr:nvSpPr>
      <xdr:spPr>
        <a:xfrm>
          <a:off x="12625017" y="1368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108169</xdr:rowOff>
    </xdr:from>
    <xdr:to>
      <xdr:col>23</xdr:col>
      <xdr:colOff>517525</xdr:colOff>
      <xdr:row>97</xdr:row>
      <xdr:rowOff>116656</xdr:rowOff>
    </xdr:to>
    <xdr:cxnSp macro="">
      <xdr:nvCxnSpPr>
        <xdr:cNvPr id="699" name="直線コネクタ 698"/>
        <xdr:cNvCxnSpPr/>
      </xdr:nvCxnSpPr>
      <xdr:spPr>
        <a:xfrm>
          <a:off x="15481300" y="16738819"/>
          <a:ext cx="8382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86306</xdr:rowOff>
    </xdr:from>
    <xdr:to>
      <xdr:col>22</xdr:col>
      <xdr:colOff>365125</xdr:colOff>
      <xdr:row>97</xdr:row>
      <xdr:rowOff>108169</xdr:rowOff>
    </xdr:to>
    <xdr:cxnSp macro="">
      <xdr:nvCxnSpPr>
        <xdr:cNvPr id="702" name="直線コネクタ 701"/>
        <xdr:cNvCxnSpPr/>
      </xdr:nvCxnSpPr>
      <xdr:spPr>
        <a:xfrm>
          <a:off x="14592300" y="16716956"/>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79090</xdr:rowOff>
    </xdr:from>
    <xdr:to>
      <xdr:col>21</xdr:col>
      <xdr:colOff>161925</xdr:colOff>
      <xdr:row>97</xdr:row>
      <xdr:rowOff>86306</xdr:rowOff>
    </xdr:to>
    <xdr:cxnSp macro="">
      <xdr:nvCxnSpPr>
        <xdr:cNvPr id="705" name="直線コネクタ 704"/>
        <xdr:cNvCxnSpPr/>
      </xdr:nvCxnSpPr>
      <xdr:spPr>
        <a:xfrm>
          <a:off x="13703300" y="1670974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79090</xdr:rowOff>
    </xdr:from>
    <xdr:to>
      <xdr:col>19</xdr:col>
      <xdr:colOff>644525</xdr:colOff>
      <xdr:row>97</xdr:row>
      <xdr:rowOff>86740</xdr:rowOff>
    </xdr:to>
    <xdr:cxnSp macro="">
      <xdr:nvCxnSpPr>
        <xdr:cNvPr id="708" name="直線コネクタ 707"/>
        <xdr:cNvCxnSpPr/>
      </xdr:nvCxnSpPr>
      <xdr:spPr>
        <a:xfrm flipV="1">
          <a:off x="12814300" y="16709740"/>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65856</xdr:rowOff>
    </xdr:from>
    <xdr:to>
      <xdr:col>23</xdr:col>
      <xdr:colOff>568325</xdr:colOff>
      <xdr:row>97</xdr:row>
      <xdr:rowOff>167456</xdr:rowOff>
    </xdr:to>
    <xdr:sp macro="" textlink="">
      <xdr:nvSpPr>
        <xdr:cNvPr id="718" name="円/楕円 717"/>
        <xdr:cNvSpPr/>
      </xdr:nvSpPr>
      <xdr:spPr>
        <a:xfrm>
          <a:off x="162687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44283</xdr:rowOff>
    </xdr:from>
    <xdr:ext cx="534377" cy="259045"/>
    <xdr:sp macro="" textlink="">
      <xdr:nvSpPr>
        <xdr:cNvPr id="719" name="公債費該当値テキスト"/>
        <xdr:cNvSpPr txBox="1"/>
      </xdr:nvSpPr>
      <xdr:spPr>
        <a:xfrm>
          <a:off x="16370300" y="166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57369</xdr:rowOff>
    </xdr:from>
    <xdr:to>
      <xdr:col>22</xdr:col>
      <xdr:colOff>415925</xdr:colOff>
      <xdr:row>97</xdr:row>
      <xdr:rowOff>158969</xdr:rowOff>
    </xdr:to>
    <xdr:sp macro="" textlink="">
      <xdr:nvSpPr>
        <xdr:cNvPr id="720" name="円/楕円 719"/>
        <xdr:cNvSpPr/>
      </xdr:nvSpPr>
      <xdr:spPr>
        <a:xfrm>
          <a:off x="15430500" y="166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150096</xdr:rowOff>
    </xdr:from>
    <xdr:ext cx="534377" cy="259045"/>
    <xdr:sp macro="" textlink="">
      <xdr:nvSpPr>
        <xdr:cNvPr id="721" name="テキスト ボックス 720"/>
        <xdr:cNvSpPr txBox="1"/>
      </xdr:nvSpPr>
      <xdr:spPr>
        <a:xfrm>
          <a:off x="15214111" y="167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35506</xdr:rowOff>
    </xdr:from>
    <xdr:to>
      <xdr:col>21</xdr:col>
      <xdr:colOff>212725</xdr:colOff>
      <xdr:row>97</xdr:row>
      <xdr:rowOff>137106</xdr:rowOff>
    </xdr:to>
    <xdr:sp macro="" textlink="">
      <xdr:nvSpPr>
        <xdr:cNvPr id="722" name="円/楕円 721"/>
        <xdr:cNvSpPr/>
      </xdr:nvSpPr>
      <xdr:spPr>
        <a:xfrm>
          <a:off x="14541500" y="166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128233</xdr:rowOff>
    </xdr:from>
    <xdr:ext cx="534377" cy="259045"/>
    <xdr:sp macro="" textlink="">
      <xdr:nvSpPr>
        <xdr:cNvPr id="723" name="テキスト ボックス 722"/>
        <xdr:cNvSpPr txBox="1"/>
      </xdr:nvSpPr>
      <xdr:spPr>
        <a:xfrm>
          <a:off x="14325111" y="167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28290</xdr:rowOff>
    </xdr:from>
    <xdr:to>
      <xdr:col>20</xdr:col>
      <xdr:colOff>9525</xdr:colOff>
      <xdr:row>97</xdr:row>
      <xdr:rowOff>129890</xdr:rowOff>
    </xdr:to>
    <xdr:sp macro="" textlink="">
      <xdr:nvSpPr>
        <xdr:cNvPr id="724" name="円/楕円 723"/>
        <xdr:cNvSpPr/>
      </xdr:nvSpPr>
      <xdr:spPr>
        <a:xfrm>
          <a:off x="13652500" y="1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121017</xdr:rowOff>
    </xdr:from>
    <xdr:ext cx="534377" cy="259045"/>
    <xdr:sp macro="" textlink="">
      <xdr:nvSpPr>
        <xdr:cNvPr id="725" name="テキスト ボックス 724"/>
        <xdr:cNvSpPr txBox="1"/>
      </xdr:nvSpPr>
      <xdr:spPr>
        <a:xfrm>
          <a:off x="13436111" y="1675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35940</xdr:rowOff>
    </xdr:from>
    <xdr:to>
      <xdr:col>18</xdr:col>
      <xdr:colOff>492125</xdr:colOff>
      <xdr:row>97</xdr:row>
      <xdr:rowOff>137540</xdr:rowOff>
    </xdr:to>
    <xdr:sp macro="" textlink="">
      <xdr:nvSpPr>
        <xdr:cNvPr id="726" name="円/楕円 725"/>
        <xdr:cNvSpPr/>
      </xdr:nvSpPr>
      <xdr:spPr>
        <a:xfrm>
          <a:off x="12763500" y="166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128667</xdr:rowOff>
    </xdr:from>
    <xdr:ext cx="534377" cy="259045"/>
    <xdr:sp macro="" textlink="">
      <xdr:nvSpPr>
        <xdr:cNvPr id="727" name="テキスト ボックス 726"/>
        <xdr:cNvSpPr txBox="1"/>
      </xdr:nvSpPr>
      <xdr:spPr>
        <a:xfrm>
          <a:off x="12547111" y="167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決算額全体でみると、教育費が住民一人当たり</a:t>
          </a:r>
          <a:r>
            <a:rPr kumimoji="1" lang="en-US" altLang="ja-JP" sz="1300">
              <a:latin typeface="ＭＳ Ｐゴシック"/>
            </a:rPr>
            <a:t>39,409</a:t>
          </a:r>
          <a:r>
            <a:rPr kumimoji="1" lang="ja-JP" altLang="en-US" sz="1300">
              <a:latin typeface="ＭＳ Ｐゴシック"/>
            </a:rPr>
            <a:t>円となっており、平成２８年度は類似団体平均に比べ下回る結果となった。これは平成２５年度・平成２６年度において、学校給食センターと中学校体育館の整備が完了し、大規模な施設整備事業が無かったことにより、普通建設事業費が減少したことが要因である。平成３０年度以降学校教育施設や認定こども園等の大型施設の整備が計画されており民生費や教育費で一人当たりのコストも増加するため、推移に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町では毎年３％程度の実質収支比率を確保するよう努めており、黒字決算としている。平成２８年度については財政調整基金を取り崩すことなく決算しているが、実質収支額が平成２７年度に比べて減少したため、実質単年度収支は赤字となっている。</a:t>
          </a:r>
        </a:p>
        <a:p>
          <a:r>
            <a:rPr kumimoji="1" lang="ja-JP" altLang="en-US" sz="1300">
              <a:latin typeface="ＭＳ ゴシック" pitchFamily="49" charset="-128"/>
              <a:ea typeface="ＭＳ ゴシック" pitchFamily="49" charset="-128"/>
            </a:rPr>
            <a:t>　平成３０年度以降も学校教育施設やこども園などの大型の施設整備を計画しており、一時的には財政状況の悪化が見込まれるものの、今後も事務事業の見直し・統廃合などの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連結実質赤字比率は、いずれの会計も赤字額がなく、算定されなかったが、水道事業会計において、黒字額の減少が引き続き見られる。今後も企業会計を含めた特別会計の動向に注視し、現水準を保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5582918</v>
      </c>
      <c r="BO4" s="411"/>
      <c r="BP4" s="411"/>
      <c r="BQ4" s="411"/>
      <c r="BR4" s="411"/>
      <c r="BS4" s="411"/>
      <c r="BT4" s="411"/>
      <c r="BU4" s="412"/>
      <c r="BV4" s="410">
        <v>5710998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5445697</v>
      </c>
      <c r="BO5" s="416"/>
      <c r="BP5" s="416"/>
      <c r="BQ5" s="416"/>
      <c r="BR5" s="416"/>
      <c r="BS5" s="416"/>
      <c r="BT5" s="416"/>
      <c r="BU5" s="417"/>
      <c r="BV5" s="415">
        <v>5540206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92.2</v>
      </c>
      <c r="CU5" s="386"/>
      <c r="CV5" s="386"/>
      <c r="CW5" s="386"/>
      <c r="CX5" s="386"/>
      <c r="CY5" s="386"/>
      <c r="CZ5" s="386"/>
      <c r="DA5" s="387"/>
      <c r="DB5" s="385">
        <v>90.4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137221</v>
      </c>
      <c r="BO6" s="416"/>
      <c r="BP6" s="416"/>
      <c r="BQ6" s="416"/>
      <c r="BR6" s="416"/>
      <c r="BS6" s="416"/>
      <c r="BT6" s="416"/>
      <c r="BU6" s="417"/>
      <c r="BV6" s="415">
        <v>170792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31593</v>
      </c>
      <c r="BO7" s="416"/>
      <c r="BP7" s="416"/>
      <c r="BQ7" s="416"/>
      <c r="BR7" s="416"/>
      <c r="BS7" s="416"/>
      <c r="BT7" s="416"/>
      <c r="BU7" s="417"/>
      <c r="BV7" s="415">
        <v>28076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3934360</v>
      </c>
      <c r="CU7" s="416"/>
      <c r="CV7" s="416"/>
      <c r="CW7" s="416"/>
      <c r="CX7" s="416"/>
      <c r="CY7" s="416"/>
      <c r="CZ7" s="416"/>
      <c r="DA7" s="417"/>
      <c r="DB7" s="415">
        <v>3978266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105628</v>
      </c>
      <c r="BO8" s="416"/>
      <c r="BP8" s="416"/>
      <c r="BQ8" s="416"/>
      <c r="BR8" s="416"/>
      <c r="BS8" s="416"/>
      <c r="BT8" s="416"/>
      <c r="BU8" s="417"/>
      <c r="BV8" s="415">
        <v>142716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0.46</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16126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-37088</v>
      </c>
      <c r="BO9" s="416"/>
      <c r="BP9" s="416"/>
      <c r="BQ9" s="416"/>
      <c r="BR9" s="416"/>
      <c r="BS9" s="416"/>
      <c r="BT9" s="416"/>
      <c r="BU9" s="417"/>
      <c r="BV9" s="415">
        <v>30699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17040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2100</v>
      </c>
      <c r="BO10" s="416"/>
      <c r="BP10" s="416"/>
      <c r="BQ10" s="416"/>
      <c r="BR10" s="416"/>
      <c r="BS10" s="416"/>
      <c r="BT10" s="416"/>
      <c r="BU10" s="417"/>
      <c r="BV10" s="415">
        <v>1444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15810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15724</v>
      </c>
      <c r="S13" s="517"/>
      <c r="T13" s="517"/>
      <c r="U13" s="517"/>
      <c r="V13" s="518"/>
      <c r="W13" s="504" t="s">
        <v>124</v>
      </c>
      <c r="X13" s="428"/>
      <c r="Y13" s="428"/>
      <c r="Z13" s="428"/>
      <c r="AA13" s="428"/>
      <c r="AB13" s="429"/>
      <c r="AC13" s="391">
        <v>342</v>
      </c>
      <c r="AD13" s="392"/>
      <c r="AE13" s="392"/>
      <c r="AF13" s="392"/>
      <c r="AG13" s="393"/>
      <c r="AH13" s="391">
        <v>326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-34988</v>
      </c>
      <c r="BO13" s="416"/>
      <c r="BP13" s="416"/>
      <c r="BQ13" s="416"/>
      <c r="BR13" s="416"/>
      <c r="BS13" s="416"/>
      <c r="BT13" s="416"/>
      <c r="BU13" s="417"/>
      <c r="BV13" s="415">
        <v>32143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15857</v>
      </c>
      <c r="S14" s="517"/>
      <c r="T14" s="517"/>
      <c r="U14" s="517"/>
      <c r="V14" s="518"/>
      <c r="W14" s="519"/>
      <c r="X14" s="431"/>
      <c r="Y14" s="431"/>
      <c r="Z14" s="431"/>
      <c r="AA14" s="431"/>
      <c r="AB14" s="432"/>
      <c r="AC14" s="509">
        <v>5.0999999999999996</v>
      </c>
      <c r="AD14" s="510"/>
      <c r="AE14" s="510"/>
      <c r="AF14" s="510"/>
      <c r="AG14" s="511"/>
      <c r="AH14" s="509">
        <v>4.8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22.6</v>
      </c>
      <c r="CU14" s="488"/>
      <c r="CV14" s="488"/>
      <c r="CW14" s="488"/>
      <c r="CX14" s="488"/>
      <c r="CY14" s="488"/>
      <c r="CZ14" s="488"/>
      <c r="DA14" s="489"/>
      <c r="DB14" s="520">
        <v>32.799999999999997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15785</v>
      </c>
      <c r="S15" s="517"/>
      <c r="T15" s="517"/>
      <c r="U15" s="517"/>
      <c r="V15" s="518"/>
      <c r="W15" s="504" t="s">
        <v>131</v>
      </c>
      <c r="X15" s="428"/>
      <c r="Y15" s="428"/>
      <c r="Z15" s="428"/>
      <c r="AA15" s="428"/>
      <c r="AB15" s="429"/>
      <c r="AC15" s="391">
        <v>1893</v>
      </c>
      <c r="AD15" s="392"/>
      <c r="AE15" s="392"/>
      <c r="AF15" s="392"/>
      <c r="AG15" s="393"/>
      <c r="AH15" s="391">
        <v>1941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1563838</v>
      </c>
      <c r="BO15" s="411"/>
      <c r="BP15" s="411"/>
      <c r="BQ15" s="411"/>
      <c r="BR15" s="411"/>
      <c r="BS15" s="411"/>
      <c r="BT15" s="411"/>
      <c r="BU15" s="412"/>
      <c r="BV15" s="410">
        <v>1519641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28.1</v>
      </c>
      <c r="AD16" s="510"/>
      <c r="AE16" s="510"/>
      <c r="AF16" s="510"/>
      <c r="AG16" s="511"/>
      <c r="AH16" s="509">
        <v>28.3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3318020</v>
      </c>
      <c r="BO16" s="416"/>
      <c r="BP16" s="416"/>
      <c r="BQ16" s="416"/>
      <c r="BR16" s="416"/>
      <c r="BS16" s="416"/>
      <c r="BT16" s="416"/>
      <c r="BU16" s="417"/>
      <c r="BV16" s="415">
        <v>3322895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4511</v>
      </c>
      <c r="AD17" s="392"/>
      <c r="AE17" s="392"/>
      <c r="AF17" s="392"/>
      <c r="AG17" s="393"/>
      <c r="AH17" s="391">
        <v>4580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1981062</v>
      </c>
      <c r="BO17" s="416"/>
      <c r="BP17" s="416"/>
      <c r="BQ17" s="416"/>
      <c r="BR17" s="416"/>
      <c r="BS17" s="416"/>
      <c r="BT17" s="416"/>
      <c r="BU17" s="417"/>
      <c r="BV17" s="415">
        <v>1919357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25.26</v>
      </c>
      <c r="M18" s="480"/>
      <c r="N18" s="480"/>
      <c r="O18" s="480"/>
      <c r="P18" s="480"/>
      <c r="Q18" s="480"/>
      <c r="R18" s="481"/>
      <c r="S18" s="481"/>
      <c r="T18" s="481"/>
      <c r="U18" s="481"/>
      <c r="V18" s="482"/>
      <c r="W18" s="496"/>
      <c r="X18" s="497"/>
      <c r="Y18" s="497"/>
      <c r="Z18" s="497"/>
      <c r="AA18" s="497"/>
      <c r="AB18" s="505"/>
      <c r="AC18" s="379">
        <v>66.900000000000006</v>
      </c>
      <c r="AD18" s="380"/>
      <c r="AE18" s="380"/>
      <c r="AF18" s="380"/>
      <c r="AG18" s="483"/>
      <c r="AH18" s="379">
        <v>66.900000000000006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3718645</v>
      </c>
      <c r="BO18" s="416"/>
      <c r="BP18" s="416"/>
      <c r="BQ18" s="416"/>
      <c r="BR18" s="416"/>
      <c r="BS18" s="416"/>
      <c r="BT18" s="416"/>
      <c r="BU18" s="417"/>
      <c r="BV18" s="415">
        <v>3754363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4402181</v>
      </c>
      <c r="BO19" s="416"/>
      <c r="BP19" s="416"/>
      <c r="BQ19" s="416"/>
      <c r="BR19" s="416"/>
      <c r="BS19" s="416"/>
      <c r="BT19" s="416"/>
      <c r="BU19" s="417"/>
      <c r="BV19" s="415">
        <v>4487881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6115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5917775</v>
      </c>
      <c r="BO23" s="416"/>
      <c r="BP23" s="416"/>
      <c r="BQ23" s="416"/>
      <c r="BR23" s="416"/>
      <c r="BS23" s="416"/>
      <c r="BT23" s="416"/>
      <c r="BU23" s="417"/>
      <c r="BV23" s="415">
        <v>6112470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7308</v>
      </c>
      <c r="R24" s="392"/>
      <c r="S24" s="392"/>
      <c r="T24" s="392"/>
      <c r="U24" s="392"/>
      <c r="V24" s="393"/>
      <c r="W24" s="457"/>
      <c r="X24" s="448"/>
      <c r="Y24" s="449"/>
      <c r="Z24" s="388" t="s">
        <v>155</v>
      </c>
      <c r="AA24" s="389"/>
      <c r="AB24" s="389"/>
      <c r="AC24" s="389"/>
      <c r="AD24" s="389"/>
      <c r="AE24" s="389"/>
      <c r="AF24" s="389"/>
      <c r="AG24" s="390"/>
      <c r="AH24" s="391">
        <v>107</v>
      </c>
      <c r="AI24" s="392"/>
      <c r="AJ24" s="392"/>
      <c r="AK24" s="392"/>
      <c r="AL24" s="393"/>
      <c r="AM24" s="391">
        <v>330951</v>
      </c>
      <c r="AN24" s="392"/>
      <c r="AO24" s="392"/>
      <c r="AP24" s="392"/>
      <c r="AQ24" s="392"/>
      <c r="AR24" s="393"/>
      <c r="AS24" s="391">
        <v>3093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4405112</v>
      </c>
      <c r="BO24" s="416"/>
      <c r="BP24" s="416"/>
      <c r="BQ24" s="416"/>
      <c r="BR24" s="416"/>
      <c r="BS24" s="416"/>
      <c r="BT24" s="416"/>
      <c r="BU24" s="417"/>
      <c r="BV24" s="415">
        <v>4434270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6580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1314572</v>
      </c>
      <c r="BO25" s="411"/>
      <c r="BP25" s="411"/>
      <c r="BQ25" s="411"/>
      <c r="BR25" s="411"/>
      <c r="BS25" s="411"/>
      <c r="BT25" s="411"/>
      <c r="BU25" s="412"/>
      <c r="BV25" s="410">
        <v>972962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6298</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3700</v>
      </c>
      <c r="R27" s="392"/>
      <c r="S27" s="392"/>
      <c r="T27" s="392"/>
      <c r="U27" s="392"/>
      <c r="V27" s="393"/>
      <c r="W27" s="457"/>
      <c r="X27" s="448"/>
      <c r="Y27" s="449"/>
      <c r="Z27" s="388" t="s">
        <v>165</v>
      </c>
      <c r="AA27" s="389"/>
      <c r="AB27" s="389"/>
      <c r="AC27" s="389"/>
      <c r="AD27" s="389"/>
      <c r="AE27" s="389"/>
      <c r="AF27" s="389"/>
      <c r="AG27" s="390"/>
      <c r="AH27" s="391">
        <v>15</v>
      </c>
      <c r="AI27" s="392"/>
      <c r="AJ27" s="392"/>
      <c r="AK27" s="392"/>
      <c r="AL27" s="393"/>
      <c r="AM27" s="391">
        <v>43913</v>
      </c>
      <c r="AN27" s="392"/>
      <c r="AO27" s="392"/>
      <c r="AP27" s="392"/>
      <c r="AQ27" s="392"/>
      <c r="AR27" s="393"/>
      <c r="AS27" s="391">
        <v>2928</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485954</v>
      </c>
      <c r="BO27" s="419"/>
      <c r="BP27" s="419"/>
      <c r="BQ27" s="419"/>
      <c r="BR27" s="419"/>
      <c r="BS27" s="419"/>
      <c r="BT27" s="419"/>
      <c r="BU27" s="420"/>
      <c r="BV27" s="418">
        <v>484552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3420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1319759</v>
      </c>
      <c r="BO28" s="411"/>
      <c r="BP28" s="411"/>
      <c r="BQ28" s="411"/>
      <c r="BR28" s="411"/>
      <c r="BS28" s="411"/>
      <c r="BT28" s="411"/>
      <c r="BU28" s="412"/>
      <c r="BV28" s="410">
        <v>1242659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3230</v>
      </c>
      <c r="R29" s="392"/>
      <c r="S29" s="392"/>
      <c r="T29" s="392"/>
      <c r="U29" s="392"/>
      <c r="V29" s="393"/>
      <c r="W29" s="458"/>
      <c r="X29" s="459"/>
      <c r="Y29" s="460"/>
      <c r="Z29" s="388" t="s">
        <v>172</v>
      </c>
      <c r="AA29" s="389"/>
      <c r="AB29" s="389"/>
      <c r="AC29" s="389"/>
      <c r="AD29" s="389"/>
      <c r="AE29" s="389"/>
      <c r="AF29" s="389"/>
      <c r="AG29" s="390"/>
      <c r="AH29" s="391">
        <v>122</v>
      </c>
      <c r="AI29" s="392"/>
      <c r="AJ29" s="392"/>
      <c r="AK29" s="392"/>
      <c r="AL29" s="393"/>
      <c r="AM29" s="391">
        <v>374864</v>
      </c>
      <c r="AN29" s="392"/>
      <c r="AO29" s="392"/>
      <c r="AP29" s="392"/>
      <c r="AQ29" s="392"/>
      <c r="AR29" s="393"/>
      <c r="AS29" s="391">
        <v>3073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209191</v>
      </c>
      <c r="BO29" s="416"/>
      <c r="BP29" s="416"/>
      <c r="BQ29" s="416"/>
      <c r="BR29" s="416"/>
      <c r="BS29" s="416"/>
      <c r="BT29" s="416"/>
      <c r="BU29" s="417"/>
      <c r="BV29" s="415">
        <v>208881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1221799</v>
      </c>
      <c r="BO30" s="419"/>
      <c r="BP30" s="419"/>
      <c r="BQ30" s="419"/>
      <c r="BR30" s="419"/>
      <c r="BS30" s="419"/>
      <c r="BT30" s="419"/>
      <c r="BU30" s="420"/>
      <c r="BV30" s="418">
        <v>1213249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南河内環境事業組合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河南町土地開発公社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34.35</v>
      </c>
      <c r="G34" s="33">
        <v>33.229999999999997</v>
      </c>
      <c r="H34" s="33">
        <v>31.85</v>
      </c>
      <c r="I34" s="33">
        <v>25.53</v>
      </c>
      <c r="J34" s="34">
        <v>24.82</v>
      </c>
      <c r="K34" s="22"/>
      <c r="L34" s="22"/>
      <c r="M34" s="22"/>
      <c r="N34" s="22"/>
      <c r="O34" s="22"/>
      <c r="P34" s="22"/>
    </row>
    <row r="35" spans="1:16" ht="39" customHeight="1" x14ac:dyDescent="0.15">
      <c r="A35" s="22"/>
      <c r="B35" s="35"/>
      <c r="C35" s="1178" t="s">
        <v>530</v>
      </c>
      <c r="D35" s="1179"/>
      <c r="E35" s="1180"/>
      <c r="F35" s="36">
        <v>1.84</v>
      </c>
      <c r="G35" s="37">
        <v>2.44</v>
      </c>
      <c r="H35" s="37">
        <v>5.58</v>
      </c>
      <c r="I35" s="37">
        <v>2.8</v>
      </c>
      <c r="J35" s="38">
        <v>2.96</v>
      </c>
      <c r="K35" s="22"/>
      <c r="L35" s="22"/>
      <c r="M35" s="22"/>
      <c r="N35" s="22"/>
      <c r="O35" s="22"/>
      <c r="P35" s="22"/>
    </row>
    <row r="36" spans="1:16" ht="39" customHeight="1" x14ac:dyDescent="0.15">
      <c r="A36" s="22"/>
      <c r="B36" s="35"/>
      <c r="C36" s="1178" t="s">
        <v>531</v>
      </c>
      <c r="D36" s="1179"/>
      <c r="E36" s="1180"/>
      <c r="F36" s="36">
        <v>2.12</v>
      </c>
      <c r="G36" s="37">
        <v>1.82</v>
      </c>
      <c r="H36" s="37">
        <v>2.89</v>
      </c>
      <c r="I36" s="37">
        <v>3.58</v>
      </c>
      <c r="J36" s="38">
        <v>2.68</v>
      </c>
      <c r="K36" s="22"/>
      <c r="L36" s="22"/>
      <c r="M36" s="22"/>
      <c r="N36" s="22"/>
      <c r="O36" s="22"/>
      <c r="P36" s="22"/>
    </row>
    <row r="37" spans="1:16" ht="39" customHeight="1" x14ac:dyDescent="0.15">
      <c r="A37" s="22"/>
      <c r="B37" s="35"/>
      <c r="C37" s="1178" t="s">
        <v>532</v>
      </c>
      <c r="D37" s="1179"/>
      <c r="E37" s="1180"/>
      <c r="F37" s="36">
        <v>1.3</v>
      </c>
      <c r="G37" s="37">
        <v>0.52</v>
      </c>
      <c r="H37" s="37">
        <v>0.2</v>
      </c>
      <c r="I37" s="37">
        <v>0.06</v>
      </c>
      <c r="J37" s="38">
        <v>0.66</v>
      </c>
      <c r="K37" s="22"/>
      <c r="L37" s="22"/>
      <c r="M37" s="22"/>
      <c r="N37" s="22"/>
      <c r="O37" s="22"/>
      <c r="P37" s="22"/>
    </row>
    <row r="38" spans="1:16" ht="39" customHeight="1" x14ac:dyDescent="0.15">
      <c r="A38" s="22"/>
      <c r="B38" s="35"/>
      <c r="C38" s="1178" t="s">
        <v>533</v>
      </c>
      <c r="D38" s="1179"/>
      <c r="E38" s="1180"/>
      <c r="F38" s="36">
        <v>0.03</v>
      </c>
      <c r="G38" s="37">
        <v>0.04</v>
      </c>
      <c r="H38" s="37">
        <v>0.02</v>
      </c>
      <c r="I38" s="37">
        <v>0.02</v>
      </c>
      <c r="J38" s="38">
        <v>0.03</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538</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641</v>
      </c>
      <c r="L45" s="60">
        <v>643</v>
      </c>
      <c r="M45" s="60">
        <v>633</v>
      </c>
      <c r="N45" s="60">
        <v>581</v>
      </c>
      <c r="O45" s="61">
        <v>562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126</v>
      </c>
      <c r="L48" s="64">
        <v>133</v>
      </c>
      <c r="M48" s="64">
        <v>135</v>
      </c>
      <c r="N48" s="64">
        <v>148</v>
      </c>
      <c r="O48" s="65">
        <v>131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78</v>
      </c>
      <c r="L49" s="64">
        <v>73</v>
      </c>
      <c r="M49" s="64">
        <v>69</v>
      </c>
      <c r="N49" s="64">
        <v>26</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507</v>
      </c>
      <c r="L52" s="64">
        <v>518</v>
      </c>
      <c r="M52" s="64">
        <v>545</v>
      </c>
      <c r="N52" s="64">
        <v>515</v>
      </c>
      <c r="O52" s="65">
        <v>500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338</v>
      </c>
      <c r="L53" s="69">
        <v>331</v>
      </c>
      <c r="M53" s="69">
        <v>292</v>
      </c>
      <c r="N53" s="69">
        <v>240</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6176</v>
      </c>
      <c r="J41" s="83">
        <v>6151</v>
      </c>
      <c r="K41" s="83">
        <v>6273</v>
      </c>
      <c r="L41" s="83">
        <v>6112</v>
      </c>
      <c r="M41" s="84">
        <v>5918</v>
      </c>
    </row>
    <row r="42" spans="2:13" ht="27.75" customHeight="1" x14ac:dyDescent="0.15">
      <c r="B42" s="1204"/>
      <c r="C42" s="1205"/>
      <c r="D42" s="85"/>
      <c r="E42" s="1208" t="s">
        <v>26</v>
      </c>
      <c r="F42" s="1208"/>
      <c r="G42" s="1208"/>
      <c r="H42" s="1209"/>
      <c r="I42" s="86">
        <v>51</v>
      </c>
      <c r="J42" s="87">
        <v>126</v>
      </c>
      <c r="K42" s="87">
        <v>51</v>
      </c>
      <c r="L42" s="87">
        <v>446</v>
      </c>
      <c r="M42" s="88">
        <v>437</v>
      </c>
    </row>
    <row r="43" spans="2:13" ht="27.75" customHeight="1" x14ac:dyDescent="0.15">
      <c r="B43" s="1204"/>
      <c r="C43" s="1205"/>
      <c r="D43" s="85"/>
      <c r="E43" s="1208" t="s">
        <v>27</v>
      </c>
      <c r="F43" s="1208"/>
      <c r="G43" s="1208"/>
      <c r="H43" s="1209"/>
      <c r="I43" s="86">
        <v>2125</v>
      </c>
      <c r="J43" s="87">
        <v>2315</v>
      </c>
      <c r="K43" s="87">
        <v>2403</v>
      </c>
      <c r="L43" s="87">
        <v>2493</v>
      </c>
      <c r="M43" s="88">
        <v>2411</v>
      </c>
    </row>
    <row r="44" spans="2:13" ht="27.75" customHeight="1" x14ac:dyDescent="0.15">
      <c r="B44" s="1204"/>
      <c r="C44" s="1205"/>
      <c r="D44" s="85"/>
      <c r="E44" s="1208" t="s">
        <v>28</v>
      </c>
      <c r="F44" s="1208"/>
      <c r="G44" s="1208"/>
      <c r="H44" s="1209"/>
      <c r="I44" s="86">
        <v>178</v>
      </c>
      <c r="J44" s="87">
        <v>107</v>
      </c>
      <c r="K44" s="87">
        <v>40</v>
      </c>
      <c r="L44" s="87">
        <v>15</v>
      </c>
      <c r="M44" s="88">
        <v>5</v>
      </c>
    </row>
    <row r="45" spans="2:13" ht="27.75" customHeight="1" x14ac:dyDescent="0.15">
      <c r="B45" s="1204"/>
      <c r="C45" s="1205"/>
      <c r="D45" s="85"/>
      <c r="E45" s="1208" t="s">
        <v>29</v>
      </c>
      <c r="F45" s="1208"/>
      <c r="G45" s="1208"/>
      <c r="H45" s="1209"/>
      <c r="I45" s="86">
        <v>1553</v>
      </c>
      <c r="J45" s="87">
        <v>1461</v>
      </c>
      <c r="K45" s="87">
        <v>1188</v>
      </c>
      <c r="L45" s="87">
        <v>1139</v>
      </c>
      <c r="M45" s="88">
        <v>1056</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3123</v>
      </c>
      <c r="J50" s="87">
        <v>2965</v>
      </c>
      <c r="K50" s="87">
        <v>2732</v>
      </c>
      <c r="L50" s="87">
        <v>2894</v>
      </c>
      <c r="M50" s="88">
        <v>2966</v>
      </c>
    </row>
    <row r="51" spans="2:13" ht="27.75" customHeight="1" x14ac:dyDescent="0.15">
      <c r="B51" s="1204"/>
      <c r="C51" s="1205"/>
      <c r="D51" s="85"/>
      <c r="E51" s="1208" t="s">
        <v>36</v>
      </c>
      <c r="F51" s="1208"/>
      <c r="G51" s="1208"/>
      <c r="H51" s="1209"/>
      <c r="I51" s="86" t="s">
        <v>480</v>
      </c>
      <c r="J51" s="87" t="s">
        <v>480</v>
      </c>
      <c r="K51" s="87" t="s">
        <v>480</v>
      </c>
      <c r="L51" s="87">
        <v>94</v>
      </c>
      <c r="M51" s="88">
        <v>109</v>
      </c>
    </row>
    <row r="52" spans="2:13" ht="27.75" customHeight="1" x14ac:dyDescent="0.15">
      <c r="B52" s="1206"/>
      <c r="C52" s="1207"/>
      <c r="D52" s="85"/>
      <c r="E52" s="1208" t="s">
        <v>37</v>
      </c>
      <c r="F52" s="1208"/>
      <c r="G52" s="1208"/>
      <c r="H52" s="1209"/>
      <c r="I52" s="86">
        <v>6043</v>
      </c>
      <c r="J52" s="87">
        <v>6104</v>
      </c>
      <c r="K52" s="87">
        <v>6179</v>
      </c>
      <c r="L52" s="87">
        <v>6079</v>
      </c>
      <c r="M52" s="88">
        <v>5975</v>
      </c>
    </row>
    <row r="53" spans="2:13" ht="27.75" customHeight="1" thickBot="1" x14ac:dyDescent="0.2">
      <c r="B53" s="1210" t="s">
        <v>21</v>
      </c>
      <c r="C53" s="1211"/>
      <c r="D53" s="92"/>
      <c r="E53" s="1212" t="s">
        <v>38</v>
      </c>
      <c r="F53" s="1212"/>
      <c r="G53" s="1212"/>
      <c r="H53" s="1213"/>
      <c r="I53" s="93">
        <v>917</v>
      </c>
      <c r="J53" s="94">
        <v>1091</v>
      </c>
      <c r="K53" s="94">
        <v>1044</v>
      </c>
      <c r="L53" s="94">
        <v>1139</v>
      </c>
      <c r="M53" s="95">
        <v>777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551</v>
      </c>
      <c r="H73" s="1248"/>
      <c r="I73" s="1253" t="s">
        <v>552</v>
      </c>
      <c r="J73" s="1253"/>
      <c r="K73" s="1234">
        <v>27.4</v>
      </c>
      <c r="L73" s="1234">
        <v>32.200000000000003</v>
      </c>
      <c r="M73" s="1221">
        <v>31.3</v>
      </c>
      <c r="N73" s="1221">
        <v>32.799999999999997</v>
      </c>
      <c r="O73" s="1221">
        <v>22.6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10.7</v>
      </c>
      <c r="L75" s="1225">
        <v>10.199999999999999</v>
      </c>
      <c r="M75" s="1225">
        <v>9.5</v>
      </c>
      <c r="N75" s="1225">
        <v>8.4</v>
      </c>
      <c r="O75" s="1225">
        <v>7.2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61.3</v>
      </c>
      <c r="L77" s="1234">
        <v>54.6</v>
      </c>
      <c r="M77" s="1221">
        <v>48.7</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29958</v>
      </c>
      <c r="E3" s="118"/>
      <c r="F3" s="119">
        <v>69806</v>
      </c>
      <c r="G3" s="120"/>
      <c r="H3" s="121"/>
    </row>
    <row r="4" spans="1:8" x14ac:dyDescent="0.15">
      <c r="A4" s="122"/>
      <c r="B4" s="123"/>
      <c r="C4" s="124"/>
      <c r="D4" s="125">
        <v>20117</v>
      </c>
      <c r="E4" s="126"/>
      <c r="F4" s="127">
        <v>32823</v>
      </c>
      <c r="G4" s="128"/>
      <c r="H4" s="129"/>
    </row>
    <row r="5" spans="1:8" x14ac:dyDescent="0.15">
      <c r="A5" s="110" t="s">
        <v>514</v>
      </c>
      <c r="B5" s="115"/>
      <c r="C5" s="116"/>
      <c r="D5" s="117">
        <v>57345</v>
      </c>
      <c r="E5" s="118"/>
      <c r="F5" s="119">
        <v>74444</v>
      </c>
      <c r="G5" s="120"/>
      <c r="H5" s="121"/>
    </row>
    <row r="6" spans="1:8" x14ac:dyDescent="0.15">
      <c r="A6" s="122"/>
      <c r="B6" s="123"/>
      <c r="C6" s="124"/>
      <c r="D6" s="125">
        <v>33216</v>
      </c>
      <c r="E6" s="126"/>
      <c r="F6" s="127">
        <v>34175</v>
      </c>
      <c r="G6" s="128"/>
      <c r="H6" s="129"/>
    </row>
    <row r="7" spans="1:8" x14ac:dyDescent="0.15">
      <c r="A7" s="110" t="s">
        <v>515</v>
      </c>
      <c r="B7" s="115"/>
      <c r="C7" s="116"/>
      <c r="D7" s="117">
        <v>59015</v>
      </c>
      <c r="E7" s="118"/>
      <c r="F7" s="119">
        <v>85205</v>
      </c>
      <c r="G7" s="120"/>
      <c r="H7" s="121"/>
    </row>
    <row r="8" spans="1:8" x14ac:dyDescent="0.15">
      <c r="A8" s="122"/>
      <c r="B8" s="123"/>
      <c r="C8" s="124"/>
      <c r="D8" s="125">
        <v>27652</v>
      </c>
      <c r="E8" s="126"/>
      <c r="F8" s="127">
        <v>38847</v>
      </c>
      <c r="G8" s="128"/>
      <c r="H8" s="129"/>
    </row>
    <row r="9" spans="1:8" x14ac:dyDescent="0.15">
      <c r="A9" s="110" t="s">
        <v>516</v>
      </c>
      <c r="B9" s="115"/>
      <c r="C9" s="116"/>
      <c r="D9" s="117">
        <v>24508</v>
      </c>
      <c r="E9" s="118"/>
      <c r="F9" s="119">
        <v>69469</v>
      </c>
      <c r="G9" s="120"/>
      <c r="H9" s="121"/>
    </row>
    <row r="10" spans="1:8" x14ac:dyDescent="0.15">
      <c r="A10" s="122"/>
      <c r="B10" s="123"/>
      <c r="C10" s="124"/>
      <c r="D10" s="125">
        <v>14934</v>
      </c>
      <c r="E10" s="126"/>
      <c r="F10" s="127">
        <v>38215</v>
      </c>
      <c r="G10" s="128"/>
      <c r="H10" s="129"/>
    </row>
    <row r="11" spans="1:8" x14ac:dyDescent="0.15">
      <c r="A11" s="110" t="s">
        <v>517</v>
      </c>
      <c r="B11" s="115"/>
      <c r="C11" s="116"/>
      <c r="D11" s="117">
        <v>24476</v>
      </c>
      <c r="E11" s="118"/>
      <c r="F11" s="119">
        <v>67293</v>
      </c>
      <c r="G11" s="120"/>
      <c r="H11" s="121"/>
    </row>
    <row r="12" spans="1:8" x14ac:dyDescent="0.15">
      <c r="A12" s="122"/>
      <c r="B12" s="123"/>
      <c r="C12" s="130"/>
      <c r="D12" s="125">
        <v>14594</v>
      </c>
      <c r="E12" s="126"/>
      <c r="F12" s="127">
        <v>35076</v>
      </c>
      <c r="G12" s="128"/>
      <c r="H12" s="129"/>
    </row>
    <row r="13" spans="1:8" x14ac:dyDescent="0.15">
      <c r="A13" s="110"/>
      <c r="B13" s="115"/>
      <c r="C13" s="131"/>
      <c r="D13" s="132">
        <v>39060</v>
      </c>
      <c r="E13" s="133"/>
      <c r="F13" s="134">
        <v>73243</v>
      </c>
      <c r="G13" s="135"/>
      <c r="H13" s="121"/>
    </row>
    <row r="14" spans="1:8" x14ac:dyDescent="0.15">
      <c r="A14" s="122"/>
      <c r="B14" s="123"/>
      <c r="C14" s="124"/>
      <c r="D14" s="125">
        <v>22103</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2.13</v>
      </c>
      <c r="C19" s="136">
        <f>ROUND(VALUE(SUBSTITUTE(実質収支比率等に係る経年分析!G$48,"▲","-")),2)</f>
        <v>1.82</v>
      </c>
      <c r="D19" s="136">
        <f>ROUND(VALUE(SUBSTITUTE(実質収支比率等に係る経年分析!H$48,"▲","-")),2)</f>
        <v>2.89</v>
      </c>
      <c r="E19" s="136">
        <f>ROUND(VALUE(SUBSTITUTE(実質収支比率等に係る経年分析!I$48,"▲","-")),2)</f>
        <v>3.59</v>
      </c>
      <c r="F19" s="136">
        <f>ROUND(VALUE(SUBSTITUTE(実質収支比率等に係る経年分析!J$48,"▲","-")),2)</f>
        <v>2.68</v>
      </c>
    </row>
    <row r="20" spans="1:11" x14ac:dyDescent="0.15">
      <c r="A20" s="136" t="s">
        <v>43</v>
      </c>
      <c r="B20" s="136">
        <f>ROUND(VALUE(SUBSTITUTE(実質収支比率等に係る経年分析!F$47,"▲","-")),2)</f>
        <v>38.1</v>
      </c>
      <c r="C20" s="136">
        <f>ROUND(VALUE(SUBSTITUTE(実質収支比率等に係る経年分析!G$47,"▲","-")),2)</f>
        <v>37.44</v>
      </c>
      <c r="D20" s="136">
        <f>ROUND(VALUE(SUBSTITUTE(実質収支比率等に係る経年分析!H$47,"▲","-")),2)</f>
        <v>30.49</v>
      </c>
      <c r="E20" s="136">
        <f>ROUND(VALUE(SUBSTITUTE(実質収支比率等に係る経年分析!I$47,"▲","-")),2)</f>
        <v>31.24</v>
      </c>
      <c r="F20" s="136">
        <f>ROUND(VALUE(SUBSTITUTE(実質収支比率等に係る経年分析!J$47,"▲","-")),2)</f>
        <v>33.54</v>
      </c>
    </row>
    <row r="21" spans="1:11" x14ac:dyDescent="0.15">
      <c r="A21" s="136" t="s">
        <v>44</v>
      </c>
      <c r="B21" s="136">
        <f>IF(ISNUMBER(VALUE(SUBSTITUTE(実質収支比率等に係る経年分析!F$49,"▲","-"))),ROUND(VALUE(SUBSTITUTE(実質収支比率等に係る経年分析!F$49,"▲","-")),2),NA())</f>
        <v>-0.27</v>
      </c>
      <c r="C21" s="136">
        <f>IF(ISNUMBER(VALUE(SUBSTITUTE(実質収支比率等に係る経年分析!G$49,"▲","-"))),ROUND(VALUE(SUBSTITUTE(実質収支比率等に係る経年分析!G$49,"▲","-")),2),NA())</f>
        <v>-1.25</v>
      </c>
      <c r="D21" s="136">
        <f>IF(ISNUMBER(VALUE(SUBSTITUTE(実質収支比率等に係る経年分析!H$49,"▲","-"))),ROUND(VALUE(SUBSTITUTE(実質収支比率等に係る経年分析!H$49,"▲","-")),2),NA())</f>
        <v>-6.1</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-0.89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33.229999999999997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24.82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507</v>
      </c>
      <c r="E42" s="138"/>
      <c r="F42" s="138"/>
      <c r="G42" s="138">
        <f>'実質公債費比率（分子）の構造'!L$52</f>
        <v>518</v>
      </c>
      <c r="H42" s="138"/>
      <c r="I42" s="138"/>
      <c r="J42" s="138">
        <f>'実質公債費比率（分子）の構造'!M$52</f>
        <v>545</v>
      </c>
      <c r="K42" s="138"/>
      <c r="L42" s="138"/>
      <c r="M42" s="138">
        <f>'実質公債費比率（分子）の構造'!N$52</f>
        <v>515</v>
      </c>
      <c r="N42" s="138"/>
      <c r="O42" s="138"/>
      <c r="P42" s="138">
        <f>'実質公債費比率（分子）の構造'!O$52</f>
        <v>500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78</v>
      </c>
      <c r="C45" s="138"/>
      <c r="D45" s="138"/>
      <c r="E45" s="138">
        <f>'実質公債費比率（分子）の構造'!L$49</f>
        <v>73</v>
      </c>
      <c r="F45" s="138"/>
      <c r="G45" s="138"/>
      <c r="H45" s="138">
        <f>'実質公債費比率（分子）の構造'!M$49</f>
        <v>69</v>
      </c>
      <c r="I45" s="138"/>
      <c r="J45" s="138"/>
      <c r="K45" s="138">
        <f>'実質公債費比率（分子）の構造'!N$49</f>
        <v>26</v>
      </c>
      <c r="L45" s="138"/>
      <c r="M45" s="138"/>
      <c r="N45" s="138">
        <f>'実質公債費比率（分子）の構造'!O$49</f>
        <v>10</v>
      </c>
      <c r="O45" s="138"/>
      <c r="P45" s="138"/>
    </row>
    <row r="46" spans="1:16" x14ac:dyDescent="0.15">
      <c r="A46" s="138" t="s">
        <v>55</v>
      </c>
      <c r="B46" s="138">
        <f>'実質公債費比率（分子）の構造'!K$48</f>
        <v>126</v>
      </c>
      <c r="C46" s="138"/>
      <c r="D46" s="138"/>
      <c r="E46" s="138">
        <f>'実質公債費比率（分子）の構造'!L$48</f>
        <v>133</v>
      </c>
      <c r="F46" s="138"/>
      <c r="G46" s="138"/>
      <c r="H46" s="138">
        <f>'実質公債費比率（分子）の構造'!M$48</f>
        <v>135</v>
      </c>
      <c r="I46" s="138"/>
      <c r="J46" s="138"/>
      <c r="K46" s="138">
        <f>'実質公債費比率（分子）の構造'!N$48</f>
        <v>148</v>
      </c>
      <c r="L46" s="138"/>
      <c r="M46" s="138"/>
      <c r="N46" s="138">
        <f>'実質公債費比率（分子）の構造'!O$48</f>
        <v>131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641</v>
      </c>
      <c r="C49" s="138"/>
      <c r="D49" s="138"/>
      <c r="E49" s="138">
        <f>'実質公債費比率（分子）の構造'!L$45</f>
        <v>643</v>
      </c>
      <c r="F49" s="138"/>
      <c r="G49" s="138"/>
      <c r="H49" s="138">
        <f>'実質公債費比率（分子）の構造'!M$45</f>
        <v>633</v>
      </c>
      <c r="I49" s="138"/>
      <c r="J49" s="138"/>
      <c r="K49" s="138">
        <f>'実質公債費比率（分子）の構造'!N$45</f>
        <v>581</v>
      </c>
      <c r="L49" s="138"/>
      <c r="M49" s="138"/>
      <c r="N49" s="138">
        <f>'実質公債費比率（分子）の構造'!O$45</f>
        <v>562</v>
      </c>
      <c r="O49" s="138"/>
      <c r="P49" s="138"/>
    </row>
    <row r="50" spans="1:16" x14ac:dyDescent="0.15">
      <c r="A50" s="138" t="s">
        <v>59</v>
      </c>
      <c r="B50" s="138" t="e">
        <f>NA()</f>
        <v>#N/A</v>
      </c>
      <c r="C50" s="138">
        <f>IF(ISNUMBER('実質公債費比率（分子）の構造'!K$53),'実質公債費比率（分子）の構造'!K$53,NA())</f>
        <v>338</v>
      </c>
      <c r="D50" s="138" t="e">
        <f>NA()</f>
        <v>#N/A</v>
      </c>
      <c r="E50" s="138" t="e">
        <f>NA()</f>
        <v>#N/A</v>
      </c>
      <c r="F50" s="138">
        <f>IF(ISNUMBER('実質公債費比率（分子）の構造'!L$53),'実質公債費比率（分子）の構造'!L$53,NA())</f>
        <v>331</v>
      </c>
      <c r="G50" s="138" t="e">
        <f>NA()</f>
        <v>#N/A</v>
      </c>
      <c r="H50" s="138" t="e">
        <f>NA()</f>
        <v>#N/A</v>
      </c>
      <c r="I50" s="138">
        <f>IF(ISNUMBER('実質公債費比率（分子）の構造'!M$53),'実質公債費比率（分子）の構造'!M$53,NA())</f>
        <v>292</v>
      </c>
      <c r="J50" s="138" t="e">
        <f>NA()</f>
        <v>#N/A</v>
      </c>
      <c r="K50" s="138" t="e">
        <f>NA()</f>
        <v>#N/A</v>
      </c>
      <c r="L50" s="138">
        <f>IF(ISNUMBER('実質公債費比率（分子）の構造'!N$53),'実質公債費比率（分子）の構造'!N$53,NA())</f>
        <v>240</v>
      </c>
      <c r="M50" s="138" t="e">
        <f>NA()</f>
        <v>#N/A</v>
      </c>
      <c r="N50" s="138" t="e">
        <f>NA()</f>
        <v>#N/A</v>
      </c>
      <c r="O50" s="138">
        <f>IF(ISNUMBER('実質公債費比率（分子）の構造'!O$53),'実質公債費比率（分子）の構造'!O$53,NA())</f>
        <v>203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6043</v>
      </c>
      <c r="E56" s="137"/>
      <c r="F56" s="137"/>
      <c r="G56" s="137">
        <f>'将来負担比率（分子）の構造'!J$52</f>
        <v>6104</v>
      </c>
      <c r="H56" s="137"/>
      <c r="I56" s="137"/>
      <c r="J56" s="137">
        <f>'将来負担比率（分子）の構造'!K$52</f>
        <v>6179</v>
      </c>
      <c r="K56" s="137"/>
      <c r="L56" s="137"/>
      <c r="M56" s="137">
        <f>'将来負担比率（分子）の構造'!L$52</f>
        <v>6079</v>
      </c>
      <c r="N56" s="137"/>
      <c r="O56" s="137"/>
      <c r="P56" s="137">
        <f>'将来負担比率（分子）の構造'!M$52</f>
        <v>5975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f>'将来負担比率（分子）の構造'!L$51</f>
        <v>94</v>
      </c>
      <c r="N57" s="137"/>
      <c r="O57" s="137"/>
      <c r="P57" s="137">
        <f>'将来負担比率（分子）の構造'!M$51</f>
        <v>109</v>
      </c>
    </row>
    <row r="58" spans="1:16" x14ac:dyDescent="0.15">
      <c r="A58" s="137" t="s">
        <v>35</v>
      </c>
      <c r="B58" s="137"/>
      <c r="C58" s="137"/>
      <c r="D58" s="137">
        <f>'将来負担比率（分子）の構造'!I$50</f>
        <v>3123</v>
      </c>
      <c r="E58" s="137"/>
      <c r="F58" s="137"/>
      <c r="G58" s="137">
        <f>'将来負担比率（分子）の構造'!J$50</f>
        <v>2965</v>
      </c>
      <c r="H58" s="137"/>
      <c r="I58" s="137"/>
      <c r="J58" s="137">
        <f>'将来負担比率（分子）の構造'!K$50</f>
        <v>2732</v>
      </c>
      <c r="K58" s="137"/>
      <c r="L58" s="137"/>
      <c r="M58" s="137">
        <f>'将来負担比率（分子）の構造'!L$50</f>
        <v>2894</v>
      </c>
      <c r="N58" s="137"/>
      <c r="O58" s="137"/>
      <c r="P58" s="137">
        <f>'将来負担比率（分子）の構造'!M$50</f>
        <v>2966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1553</v>
      </c>
      <c r="C62" s="137"/>
      <c r="D62" s="137"/>
      <c r="E62" s="137">
        <f>'将来負担比率（分子）の構造'!J$45</f>
        <v>1461</v>
      </c>
      <c r="F62" s="137"/>
      <c r="G62" s="137"/>
      <c r="H62" s="137">
        <f>'将来負担比率（分子）の構造'!K$45</f>
        <v>1188</v>
      </c>
      <c r="I62" s="137"/>
      <c r="J62" s="137"/>
      <c r="K62" s="137">
        <f>'将来負担比率（分子）の構造'!L$45</f>
        <v>1139</v>
      </c>
      <c r="L62" s="137"/>
      <c r="M62" s="137"/>
      <c r="N62" s="137">
        <f>'将来負担比率（分子）の構造'!M$45</f>
        <v>1056</v>
      </c>
      <c r="O62" s="137"/>
      <c r="P62" s="137"/>
    </row>
    <row r="63" spans="1:16" x14ac:dyDescent="0.15">
      <c r="A63" s="137" t="s">
        <v>28</v>
      </c>
      <c r="B63" s="137">
        <f>'将来負担比率（分子）の構造'!I$44</f>
        <v>178</v>
      </c>
      <c r="C63" s="137"/>
      <c r="D63" s="137"/>
      <c r="E63" s="137">
        <f>'将来負担比率（分子）の構造'!J$44</f>
        <v>107</v>
      </c>
      <c r="F63" s="137"/>
      <c r="G63" s="137"/>
      <c r="H63" s="137">
        <f>'将来負担比率（分子）の構造'!K$44</f>
        <v>40</v>
      </c>
      <c r="I63" s="137"/>
      <c r="J63" s="137"/>
      <c r="K63" s="137">
        <f>'将来負担比率（分子）の構造'!L$44</f>
        <v>15</v>
      </c>
      <c r="L63" s="137"/>
      <c r="M63" s="137"/>
      <c r="N63" s="137">
        <f>'将来負担比率（分子）の構造'!M$44</f>
        <v>5</v>
      </c>
      <c r="O63" s="137"/>
      <c r="P63" s="137"/>
    </row>
    <row r="64" spans="1:16" x14ac:dyDescent="0.15">
      <c r="A64" s="137" t="s">
        <v>27</v>
      </c>
      <c r="B64" s="137">
        <f>'将来負担比率（分子）の構造'!I$43</f>
        <v>2125</v>
      </c>
      <c r="C64" s="137"/>
      <c r="D64" s="137"/>
      <c r="E64" s="137">
        <f>'将来負担比率（分子）の構造'!J$43</f>
        <v>2315</v>
      </c>
      <c r="F64" s="137"/>
      <c r="G64" s="137"/>
      <c r="H64" s="137">
        <f>'将来負担比率（分子）の構造'!K$43</f>
        <v>2403</v>
      </c>
      <c r="I64" s="137"/>
      <c r="J64" s="137"/>
      <c r="K64" s="137">
        <f>'将来負担比率（分子）の構造'!L$43</f>
        <v>2493</v>
      </c>
      <c r="L64" s="137"/>
      <c r="M64" s="137"/>
      <c r="N64" s="137">
        <f>'将来負担比率（分子）の構造'!M$43</f>
        <v>2411</v>
      </c>
      <c r="O64" s="137"/>
      <c r="P64" s="137"/>
    </row>
    <row r="65" spans="1:16" x14ac:dyDescent="0.15">
      <c r="A65" s="137" t="s">
        <v>26</v>
      </c>
      <c r="B65" s="137">
        <f>'将来負担比率（分子）の構造'!I$42</f>
        <v>51</v>
      </c>
      <c r="C65" s="137"/>
      <c r="D65" s="137"/>
      <c r="E65" s="137">
        <f>'将来負担比率（分子）の構造'!J$42</f>
        <v>126</v>
      </c>
      <c r="F65" s="137"/>
      <c r="G65" s="137"/>
      <c r="H65" s="137">
        <f>'将来負担比率（分子）の構造'!K$42</f>
        <v>51</v>
      </c>
      <c r="I65" s="137"/>
      <c r="J65" s="137"/>
      <c r="K65" s="137">
        <f>'将来負担比率（分子）の構造'!L$42</f>
        <v>446</v>
      </c>
      <c r="L65" s="137"/>
      <c r="M65" s="137"/>
      <c r="N65" s="137">
        <f>'将来負担比率（分子）の構造'!M$42</f>
        <v>437</v>
      </c>
      <c r="O65" s="137"/>
      <c r="P65" s="137"/>
    </row>
    <row r="66" spans="1:16" x14ac:dyDescent="0.15">
      <c r="A66" s="137" t="s">
        <v>25</v>
      </c>
      <c r="B66" s="137">
        <f>'将来負担比率（分子）の構造'!I$41</f>
        <v>6176</v>
      </c>
      <c r="C66" s="137"/>
      <c r="D66" s="137"/>
      <c r="E66" s="137">
        <f>'将来負担比率（分子）の構造'!J$41</f>
        <v>6151</v>
      </c>
      <c r="F66" s="137"/>
      <c r="G66" s="137"/>
      <c r="H66" s="137">
        <f>'将来負担比率（分子）の構造'!K$41</f>
        <v>6273</v>
      </c>
      <c r="I66" s="137"/>
      <c r="J66" s="137"/>
      <c r="K66" s="137">
        <f>'将来負担比率（分子）の構造'!L$41</f>
        <v>6112</v>
      </c>
      <c r="L66" s="137"/>
      <c r="M66" s="137"/>
      <c r="N66" s="137">
        <f>'将来負担比率（分子）の構造'!M$41</f>
        <v>5918</v>
      </c>
      <c r="O66" s="137"/>
      <c r="P66" s="137"/>
    </row>
    <row r="67" spans="1:16" x14ac:dyDescent="0.15">
      <c r="A67" s="137" t="s">
        <v>63</v>
      </c>
      <c r="B67" s="137" t="e">
        <f>NA()</f>
        <v>#N/A</v>
      </c>
      <c r="C67" s="137">
        <f>IF(ISNUMBER('将来負担比率（分子）の構造'!I$53), IF('将来負担比率（分子）の構造'!I$53 &lt; 0, 0, '将来負担比率（分子）の構造'!I$53), NA())</f>
        <v>917</v>
      </c>
      <c r="D67" s="137" t="e">
        <f>NA()</f>
        <v>#N/A</v>
      </c>
      <c r="E67" s="137" t="e">
        <f>NA()</f>
        <v>#N/A</v>
      </c>
      <c r="F67" s="137">
        <f>IF(ISNUMBER('将来負担比率（分子）の構造'!J$53), IF('将来負担比率（分子）の構造'!J$53 &lt; 0, 0, '将来負担比率（分子）の構造'!J$53), NA())</f>
        <v>1091</v>
      </c>
      <c r="G67" s="137" t="e">
        <f>NA()</f>
        <v>#N/A</v>
      </c>
      <c r="H67" s="137" t="e">
        <f>NA()</f>
        <v>#N/A</v>
      </c>
      <c r="I67" s="137">
        <f>IF(ISNUMBER('将来負担比率（分子）の構造'!K$53), IF('将来負担比率（分子）の構造'!K$53 &lt; 0, 0, '将来負担比率（分子）の構造'!K$53), NA())</f>
        <v>1044</v>
      </c>
      <c r="J67" s="137" t="e">
        <f>NA()</f>
        <v>#N/A</v>
      </c>
      <c r="K67" s="137" t="e">
        <f>NA()</f>
        <v>#N/A</v>
      </c>
      <c r="L67" s="137">
        <f>IF(ISNUMBER('将来負担比率（分子）の構造'!L$53), IF('将来負担比率（分子）の構造'!L$53 &lt; 0, 0, '将来負担比率（分子）の構造'!L$53), NA())</f>
        <v>1139</v>
      </c>
      <c r="M67" s="137" t="e">
        <f>NA()</f>
        <v>#N/A</v>
      </c>
      <c r="N67" s="137" t="e">
        <f>NA()</f>
        <v>#N/A</v>
      </c>
      <c r="O67" s="137">
        <f>IF(ISNUMBER('将来負担比率（分子）の構造'!M$53), IF('将来負担比率（分子）の構造'!M$53 &lt; 0, 0, '将来負担比率（分子）の構造'!M$53), NA())</f>
        <v>777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1"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1630353</v>
      </c>
      <c r="S5" s="671"/>
      <c r="T5" s="671"/>
      <c r="U5" s="671"/>
      <c r="V5" s="671"/>
      <c r="W5" s="671"/>
      <c r="X5" s="671"/>
      <c r="Y5" s="718"/>
      <c r="Z5" s="731">
        <v>29.2</v>
      </c>
      <c r="AA5" s="731"/>
      <c r="AB5" s="731"/>
      <c r="AC5" s="731"/>
      <c r="AD5" s="732">
        <v>1630353</v>
      </c>
      <c r="AE5" s="732"/>
      <c r="AF5" s="732"/>
      <c r="AG5" s="732"/>
      <c r="AH5" s="732"/>
      <c r="AI5" s="732"/>
      <c r="AJ5" s="732"/>
      <c r="AK5" s="732"/>
      <c r="AL5" s="719">
        <v>42.5</v>
      </c>
      <c r="AM5" s="688"/>
      <c r="AN5" s="688"/>
      <c r="AO5" s="720"/>
      <c r="AP5" s="707" t="s">
        <v>211</v>
      </c>
      <c r="AQ5" s="708"/>
      <c r="AR5" s="708"/>
      <c r="AS5" s="708"/>
      <c r="AT5" s="708"/>
      <c r="AU5" s="708"/>
      <c r="AV5" s="708"/>
      <c r="AW5" s="708"/>
      <c r="AX5" s="708"/>
      <c r="AY5" s="708"/>
      <c r="AZ5" s="708"/>
      <c r="BA5" s="708"/>
      <c r="BB5" s="708"/>
      <c r="BC5" s="708"/>
      <c r="BD5" s="708"/>
      <c r="BE5" s="708"/>
      <c r="BF5" s="709"/>
      <c r="BG5" s="620">
        <v>1630095</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44573</v>
      </c>
      <c r="S6" s="621"/>
      <c r="T6" s="621"/>
      <c r="U6" s="621"/>
      <c r="V6" s="621"/>
      <c r="W6" s="621"/>
      <c r="X6" s="621"/>
      <c r="Y6" s="622"/>
      <c r="Z6" s="673">
        <v>0.8</v>
      </c>
      <c r="AA6" s="673"/>
      <c r="AB6" s="673"/>
      <c r="AC6" s="673"/>
      <c r="AD6" s="674">
        <v>44573</v>
      </c>
      <c r="AE6" s="674"/>
      <c r="AF6" s="674"/>
      <c r="AG6" s="674"/>
      <c r="AH6" s="674"/>
      <c r="AI6" s="674"/>
      <c r="AJ6" s="674"/>
      <c r="AK6" s="674"/>
      <c r="AL6" s="643">
        <v>1.2</v>
      </c>
      <c r="AM6" s="675"/>
      <c r="AN6" s="675"/>
      <c r="AO6" s="676"/>
      <c r="AP6" s="617" t="s">
        <v>217</v>
      </c>
      <c r="AQ6" s="618"/>
      <c r="AR6" s="618"/>
      <c r="AS6" s="618"/>
      <c r="AT6" s="618"/>
      <c r="AU6" s="618"/>
      <c r="AV6" s="618"/>
      <c r="AW6" s="618"/>
      <c r="AX6" s="618"/>
      <c r="AY6" s="618"/>
      <c r="AZ6" s="618"/>
      <c r="BA6" s="618"/>
      <c r="BB6" s="618"/>
      <c r="BC6" s="618"/>
      <c r="BD6" s="618"/>
      <c r="BE6" s="618"/>
      <c r="BF6" s="619"/>
      <c r="BG6" s="620">
        <v>1630095</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105134</v>
      </c>
      <c r="CS6" s="621"/>
      <c r="CT6" s="621"/>
      <c r="CU6" s="621"/>
      <c r="CV6" s="621"/>
      <c r="CW6" s="621"/>
      <c r="CX6" s="621"/>
      <c r="CY6" s="622"/>
      <c r="CZ6" s="673">
        <v>1.9</v>
      </c>
      <c r="DA6" s="673"/>
      <c r="DB6" s="673"/>
      <c r="DC6" s="673"/>
      <c r="DD6" s="626" t="s">
        <v>212</v>
      </c>
      <c r="DE6" s="621"/>
      <c r="DF6" s="621"/>
      <c r="DG6" s="621"/>
      <c r="DH6" s="621"/>
      <c r="DI6" s="621"/>
      <c r="DJ6" s="621"/>
      <c r="DK6" s="621"/>
      <c r="DL6" s="621"/>
      <c r="DM6" s="621"/>
      <c r="DN6" s="621"/>
      <c r="DO6" s="621"/>
      <c r="DP6" s="622"/>
      <c r="DQ6" s="626">
        <v>105134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2889</v>
      </c>
      <c r="S7" s="621"/>
      <c r="T7" s="621"/>
      <c r="U7" s="621"/>
      <c r="V7" s="621"/>
      <c r="W7" s="621"/>
      <c r="X7" s="621"/>
      <c r="Y7" s="622"/>
      <c r="Z7" s="673">
        <v>0.1</v>
      </c>
      <c r="AA7" s="673"/>
      <c r="AB7" s="673"/>
      <c r="AC7" s="673"/>
      <c r="AD7" s="674">
        <v>2889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849258</v>
      </c>
      <c r="BH7" s="621"/>
      <c r="BI7" s="621"/>
      <c r="BJ7" s="621"/>
      <c r="BK7" s="621"/>
      <c r="BL7" s="621"/>
      <c r="BM7" s="621"/>
      <c r="BN7" s="622"/>
      <c r="BO7" s="673">
        <v>52.1</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926354</v>
      </c>
      <c r="CS7" s="621"/>
      <c r="CT7" s="621"/>
      <c r="CU7" s="621"/>
      <c r="CV7" s="621"/>
      <c r="CW7" s="621"/>
      <c r="CX7" s="621"/>
      <c r="CY7" s="622"/>
      <c r="CZ7" s="673">
        <v>17</v>
      </c>
      <c r="DA7" s="673"/>
      <c r="DB7" s="673"/>
      <c r="DC7" s="673"/>
      <c r="DD7" s="626">
        <v>68943</v>
      </c>
      <c r="DE7" s="621"/>
      <c r="DF7" s="621"/>
      <c r="DG7" s="621"/>
      <c r="DH7" s="621"/>
      <c r="DI7" s="621"/>
      <c r="DJ7" s="621"/>
      <c r="DK7" s="621"/>
      <c r="DL7" s="621"/>
      <c r="DM7" s="621"/>
      <c r="DN7" s="621"/>
      <c r="DO7" s="621"/>
      <c r="DP7" s="622"/>
      <c r="DQ7" s="626">
        <v>827939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10534</v>
      </c>
      <c r="S8" s="621"/>
      <c r="T8" s="621"/>
      <c r="U8" s="621"/>
      <c r="V8" s="621"/>
      <c r="W8" s="621"/>
      <c r="X8" s="621"/>
      <c r="Y8" s="622"/>
      <c r="Z8" s="673">
        <v>0.2</v>
      </c>
      <c r="AA8" s="673"/>
      <c r="AB8" s="673"/>
      <c r="AC8" s="673"/>
      <c r="AD8" s="674">
        <v>10534</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25694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1885461</v>
      </c>
      <c r="CS8" s="621"/>
      <c r="CT8" s="621"/>
      <c r="CU8" s="621"/>
      <c r="CV8" s="621"/>
      <c r="CW8" s="621"/>
      <c r="CX8" s="621"/>
      <c r="CY8" s="622"/>
      <c r="CZ8" s="673">
        <v>34.6</v>
      </c>
      <c r="DA8" s="673"/>
      <c r="DB8" s="673"/>
      <c r="DC8" s="673"/>
      <c r="DD8" s="626">
        <v>39028</v>
      </c>
      <c r="DE8" s="621"/>
      <c r="DF8" s="621"/>
      <c r="DG8" s="621"/>
      <c r="DH8" s="621"/>
      <c r="DI8" s="621"/>
      <c r="DJ8" s="621"/>
      <c r="DK8" s="621"/>
      <c r="DL8" s="621"/>
      <c r="DM8" s="621"/>
      <c r="DN8" s="621"/>
      <c r="DO8" s="621"/>
      <c r="DP8" s="622"/>
      <c r="DQ8" s="626">
        <v>1112499</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6206</v>
      </c>
      <c r="S9" s="621"/>
      <c r="T9" s="621"/>
      <c r="U9" s="621"/>
      <c r="V9" s="621"/>
      <c r="W9" s="621"/>
      <c r="X9" s="621"/>
      <c r="Y9" s="622"/>
      <c r="Z9" s="673">
        <v>0.1</v>
      </c>
      <c r="AA9" s="673"/>
      <c r="AB9" s="673"/>
      <c r="AC9" s="673"/>
      <c r="AD9" s="674">
        <v>6206</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769886</v>
      </c>
      <c r="BH9" s="621"/>
      <c r="BI9" s="621"/>
      <c r="BJ9" s="621"/>
      <c r="BK9" s="621"/>
      <c r="BL9" s="621"/>
      <c r="BM9" s="621"/>
      <c r="BN9" s="622"/>
      <c r="BO9" s="673">
        <v>47.2</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478877</v>
      </c>
      <c r="CS9" s="621"/>
      <c r="CT9" s="621"/>
      <c r="CU9" s="621"/>
      <c r="CV9" s="621"/>
      <c r="CW9" s="621"/>
      <c r="CX9" s="621"/>
      <c r="CY9" s="622"/>
      <c r="CZ9" s="673">
        <v>8.8000000000000007</v>
      </c>
      <c r="DA9" s="673"/>
      <c r="DB9" s="673"/>
      <c r="DC9" s="673"/>
      <c r="DD9" s="626">
        <v>7114</v>
      </c>
      <c r="DE9" s="621"/>
      <c r="DF9" s="621"/>
      <c r="DG9" s="621"/>
      <c r="DH9" s="621"/>
      <c r="DI9" s="621"/>
      <c r="DJ9" s="621"/>
      <c r="DK9" s="621"/>
      <c r="DL9" s="621"/>
      <c r="DM9" s="621"/>
      <c r="DN9" s="621"/>
      <c r="DO9" s="621"/>
      <c r="DP9" s="622"/>
      <c r="DQ9" s="626">
        <v>417527</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274306</v>
      </c>
      <c r="S10" s="621"/>
      <c r="T10" s="621"/>
      <c r="U10" s="621"/>
      <c r="V10" s="621"/>
      <c r="W10" s="621"/>
      <c r="X10" s="621"/>
      <c r="Y10" s="622"/>
      <c r="Z10" s="673">
        <v>4.9000000000000004</v>
      </c>
      <c r="AA10" s="673"/>
      <c r="AB10" s="673"/>
      <c r="AC10" s="673"/>
      <c r="AD10" s="674">
        <v>274306</v>
      </c>
      <c r="AE10" s="674"/>
      <c r="AF10" s="674"/>
      <c r="AG10" s="674"/>
      <c r="AH10" s="674"/>
      <c r="AI10" s="674"/>
      <c r="AJ10" s="674"/>
      <c r="AK10" s="674"/>
      <c r="AL10" s="643">
        <v>7.2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27297</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159</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55</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43602</v>
      </c>
      <c r="S11" s="621"/>
      <c r="T11" s="621"/>
      <c r="U11" s="621"/>
      <c r="V11" s="621"/>
      <c r="W11" s="621"/>
      <c r="X11" s="621"/>
      <c r="Y11" s="622"/>
      <c r="Z11" s="673">
        <v>0.8</v>
      </c>
      <c r="AA11" s="673"/>
      <c r="AB11" s="673"/>
      <c r="AC11" s="673"/>
      <c r="AD11" s="674">
        <v>43602</v>
      </c>
      <c r="AE11" s="674"/>
      <c r="AF11" s="674"/>
      <c r="AG11" s="674"/>
      <c r="AH11" s="674"/>
      <c r="AI11" s="674"/>
      <c r="AJ11" s="674"/>
      <c r="AK11" s="674"/>
      <c r="AL11" s="643">
        <v>1.1000000000000001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26381</v>
      </c>
      <c r="BH11" s="621"/>
      <c r="BI11" s="621"/>
      <c r="BJ11" s="621"/>
      <c r="BK11" s="621"/>
      <c r="BL11" s="621"/>
      <c r="BM11" s="621"/>
      <c r="BN11" s="622"/>
      <c r="BO11" s="673">
        <v>1.6</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76433</v>
      </c>
      <c r="CS11" s="621"/>
      <c r="CT11" s="621"/>
      <c r="CU11" s="621"/>
      <c r="CV11" s="621"/>
      <c r="CW11" s="621"/>
      <c r="CX11" s="621"/>
      <c r="CY11" s="622"/>
      <c r="CZ11" s="673">
        <v>1.4</v>
      </c>
      <c r="DA11" s="673"/>
      <c r="DB11" s="673"/>
      <c r="DC11" s="673"/>
      <c r="DD11" s="626">
        <v>1995</v>
      </c>
      <c r="DE11" s="621"/>
      <c r="DF11" s="621"/>
      <c r="DG11" s="621"/>
      <c r="DH11" s="621"/>
      <c r="DI11" s="621"/>
      <c r="DJ11" s="621"/>
      <c r="DK11" s="621"/>
      <c r="DL11" s="621"/>
      <c r="DM11" s="621"/>
      <c r="DN11" s="621"/>
      <c r="DO11" s="621"/>
      <c r="DP11" s="622"/>
      <c r="DQ11" s="626">
        <v>67198</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650736</v>
      </c>
      <c r="BH12" s="621"/>
      <c r="BI12" s="621"/>
      <c r="BJ12" s="621"/>
      <c r="BK12" s="621"/>
      <c r="BL12" s="621"/>
      <c r="BM12" s="621"/>
      <c r="BN12" s="622"/>
      <c r="BO12" s="673">
        <v>39.9</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37606</v>
      </c>
      <c r="CS12" s="621"/>
      <c r="CT12" s="621"/>
      <c r="CU12" s="621"/>
      <c r="CV12" s="621"/>
      <c r="CW12" s="621"/>
      <c r="CX12" s="621"/>
      <c r="CY12" s="622"/>
      <c r="CZ12" s="673">
        <v>0.7</v>
      </c>
      <c r="DA12" s="673"/>
      <c r="DB12" s="673"/>
      <c r="DC12" s="673"/>
      <c r="DD12" s="626">
        <v>11135</v>
      </c>
      <c r="DE12" s="621"/>
      <c r="DF12" s="621"/>
      <c r="DG12" s="621"/>
      <c r="DH12" s="621"/>
      <c r="DI12" s="621"/>
      <c r="DJ12" s="621"/>
      <c r="DK12" s="621"/>
      <c r="DL12" s="621"/>
      <c r="DM12" s="621"/>
      <c r="DN12" s="621"/>
      <c r="DO12" s="621"/>
      <c r="DP12" s="622"/>
      <c r="DQ12" s="626">
        <v>25757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17773</v>
      </c>
      <c r="S13" s="621"/>
      <c r="T13" s="621"/>
      <c r="U13" s="621"/>
      <c r="V13" s="621"/>
      <c r="W13" s="621"/>
      <c r="X13" s="621"/>
      <c r="Y13" s="622"/>
      <c r="Z13" s="673">
        <v>0.3</v>
      </c>
      <c r="AA13" s="673"/>
      <c r="AB13" s="673"/>
      <c r="AC13" s="673"/>
      <c r="AD13" s="674">
        <v>17773</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650736</v>
      </c>
      <c r="BH13" s="621"/>
      <c r="BI13" s="621"/>
      <c r="BJ13" s="621"/>
      <c r="BK13" s="621"/>
      <c r="BL13" s="621"/>
      <c r="BM13" s="621"/>
      <c r="BN13" s="622"/>
      <c r="BO13" s="673">
        <v>39.9</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466880</v>
      </c>
      <c r="CS13" s="621"/>
      <c r="CT13" s="621"/>
      <c r="CU13" s="621"/>
      <c r="CV13" s="621"/>
      <c r="CW13" s="621"/>
      <c r="CX13" s="621"/>
      <c r="CY13" s="622"/>
      <c r="CZ13" s="673">
        <v>8.6</v>
      </c>
      <c r="DA13" s="673"/>
      <c r="DB13" s="673"/>
      <c r="DC13" s="673"/>
      <c r="DD13" s="626">
        <v>168785</v>
      </c>
      <c r="DE13" s="621"/>
      <c r="DF13" s="621"/>
      <c r="DG13" s="621"/>
      <c r="DH13" s="621"/>
      <c r="DI13" s="621"/>
      <c r="DJ13" s="621"/>
      <c r="DK13" s="621"/>
      <c r="DL13" s="621"/>
      <c r="DM13" s="621"/>
      <c r="DN13" s="621"/>
      <c r="DO13" s="621"/>
      <c r="DP13" s="622"/>
      <c r="DQ13" s="626">
        <v>330643</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42745</v>
      </c>
      <c r="BH14" s="621"/>
      <c r="BI14" s="621"/>
      <c r="BJ14" s="621"/>
      <c r="BK14" s="621"/>
      <c r="BL14" s="621"/>
      <c r="BM14" s="621"/>
      <c r="BN14" s="622"/>
      <c r="BO14" s="673">
        <v>2.6</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282533</v>
      </c>
      <c r="CS14" s="621"/>
      <c r="CT14" s="621"/>
      <c r="CU14" s="621"/>
      <c r="CV14" s="621"/>
      <c r="CW14" s="621"/>
      <c r="CX14" s="621"/>
      <c r="CY14" s="622"/>
      <c r="CZ14" s="673">
        <v>5.2</v>
      </c>
      <c r="DA14" s="673"/>
      <c r="DB14" s="673"/>
      <c r="DC14" s="673"/>
      <c r="DD14" s="626">
        <v>58386</v>
      </c>
      <c r="DE14" s="621"/>
      <c r="DF14" s="621"/>
      <c r="DG14" s="621"/>
      <c r="DH14" s="621"/>
      <c r="DI14" s="621"/>
      <c r="DJ14" s="621"/>
      <c r="DK14" s="621"/>
      <c r="DL14" s="621"/>
      <c r="DM14" s="621"/>
      <c r="DN14" s="621"/>
      <c r="DO14" s="621"/>
      <c r="DP14" s="622"/>
      <c r="DQ14" s="626">
        <v>238704</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9815</v>
      </c>
      <c r="S15" s="621"/>
      <c r="T15" s="621"/>
      <c r="U15" s="621"/>
      <c r="V15" s="621"/>
      <c r="W15" s="621"/>
      <c r="X15" s="621"/>
      <c r="Y15" s="622"/>
      <c r="Z15" s="673">
        <v>0.2</v>
      </c>
      <c r="AA15" s="673"/>
      <c r="AB15" s="673"/>
      <c r="AC15" s="673"/>
      <c r="AD15" s="674">
        <v>9815</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87356</v>
      </c>
      <c r="BH15" s="621"/>
      <c r="BI15" s="621"/>
      <c r="BJ15" s="621"/>
      <c r="BK15" s="621"/>
      <c r="BL15" s="621"/>
      <c r="BM15" s="621"/>
      <c r="BN15" s="622"/>
      <c r="BO15" s="673">
        <v>5.4</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623060</v>
      </c>
      <c r="CS15" s="621"/>
      <c r="CT15" s="621"/>
      <c r="CU15" s="621"/>
      <c r="CV15" s="621"/>
      <c r="CW15" s="621"/>
      <c r="CX15" s="621"/>
      <c r="CY15" s="622"/>
      <c r="CZ15" s="673">
        <v>11.4</v>
      </c>
      <c r="DA15" s="673"/>
      <c r="DB15" s="673"/>
      <c r="DC15" s="673"/>
      <c r="DD15" s="626">
        <v>31583</v>
      </c>
      <c r="DE15" s="621"/>
      <c r="DF15" s="621"/>
      <c r="DG15" s="621"/>
      <c r="DH15" s="621"/>
      <c r="DI15" s="621"/>
      <c r="DJ15" s="621"/>
      <c r="DK15" s="621"/>
      <c r="DL15" s="621"/>
      <c r="DM15" s="621"/>
      <c r="DN15" s="621"/>
      <c r="DO15" s="621"/>
      <c r="DP15" s="622"/>
      <c r="DQ15" s="626">
        <v>576304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1951264</v>
      </c>
      <c r="S16" s="621"/>
      <c r="T16" s="621"/>
      <c r="U16" s="621"/>
      <c r="V16" s="621"/>
      <c r="W16" s="621"/>
      <c r="X16" s="621"/>
      <c r="Y16" s="622"/>
      <c r="Z16" s="673">
        <v>35</v>
      </c>
      <c r="AA16" s="673"/>
      <c r="AB16" s="673"/>
      <c r="AC16" s="673"/>
      <c r="AD16" s="674">
        <v>1751452</v>
      </c>
      <c r="AE16" s="674"/>
      <c r="AF16" s="674"/>
      <c r="AG16" s="674"/>
      <c r="AH16" s="674"/>
      <c r="AI16" s="674"/>
      <c r="AJ16" s="674"/>
      <c r="AK16" s="674"/>
      <c r="AL16" s="643">
        <v>45.7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1566</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1566</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1751452</v>
      </c>
      <c r="S17" s="621"/>
      <c r="T17" s="621"/>
      <c r="U17" s="621"/>
      <c r="V17" s="621"/>
      <c r="W17" s="621"/>
      <c r="X17" s="621"/>
      <c r="Y17" s="622"/>
      <c r="Z17" s="673">
        <v>31.4</v>
      </c>
      <c r="AA17" s="673"/>
      <c r="AB17" s="673"/>
      <c r="AC17" s="673"/>
      <c r="AD17" s="674">
        <v>1751452</v>
      </c>
      <c r="AE17" s="674"/>
      <c r="AF17" s="674"/>
      <c r="AG17" s="674"/>
      <c r="AH17" s="674"/>
      <c r="AI17" s="674"/>
      <c r="AJ17" s="674"/>
      <c r="AK17" s="674"/>
      <c r="AL17" s="643">
        <v>45.7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561634</v>
      </c>
      <c r="CS17" s="621"/>
      <c r="CT17" s="621"/>
      <c r="CU17" s="621"/>
      <c r="CV17" s="621"/>
      <c r="CW17" s="621"/>
      <c r="CX17" s="621"/>
      <c r="CY17" s="622"/>
      <c r="CZ17" s="673">
        <v>10.3</v>
      </c>
      <c r="DA17" s="673"/>
      <c r="DB17" s="673"/>
      <c r="DC17" s="673"/>
      <c r="DD17" s="626" t="s">
        <v>112</v>
      </c>
      <c r="DE17" s="621"/>
      <c r="DF17" s="621"/>
      <c r="DG17" s="621"/>
      <c r="DH17" s="621"/>
      <c r="DI17" s="621"/>
      <c r="DJ17" s="621"/>
      <c r="DK17" s="621"/>
      <c r="DL17" s="621"/>
      <c r="DM17" s="621"/>
      <c r="DN17" s="621"/>
      <c r="DO17" s="621"/>
      <c r="DP17" s="622"/>
      <c r="DQ17" s="626">
        <v>561634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199812</v>
      </c>
      <c r="S18" s="621"/>
      <c r="T18" s="621"/>
      <c r="U18" s="621"/>
      <c r="V18" s="621"/>
      <c r="W18" s="621"/>
      <c r="X18" s="621"/>
      <c r="Y18" s="622"/>
      <c r="Z18" s="673">
        <v>3.6</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258</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3991315</v>
      </c>
      <c r="S20" s="621"/>
      <c r="T20" s="621"/>
      <c r="U20" s="621"/>
      <c r="V20" s="621"/>
      <c r="W20" s="621"/>
      <c r="X20" s="621"/>
      <c r="Y20" s="622"/>
      <c r="Z20" s="673">
        <v>71.5</v>
      </c>
      <c r="AA20" s="673"/>
      <c r="AB20" s="673"/>
      <c r="AC20" s="673"/>
      <c r="AD20" s="674">
        <v>3791503</v>
      </c>
      <c r="AE20" s="674"/>
      <c r="AF20" s="674"/>
      <c r="AG20" s="674"/>
      <c r="AH20" s="674"/>
      <c r="AI20" s="674"/>
      <c r="AJ20" s="674"/>
      <c r="AK20" s="674"/>
      <c r="AL20" s="643">
        <v>98.9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258</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5445697</v>
      </c>
      <c r="CS20" s="621"/>
      <c r="CT20" s="621"/>
      <c r="CU20" s="621"/>
      <c r="CV20" s="621"/>
      <c r="CW20" s="621"/>
      <c r="CX20" s="621"/>
      <c r="CY20" s="622"/>
      <c r="CZ20" s="673">
        <v>100</v>
      </c>
      <c r="DA20" s="673"/>
      <c r="DB20" s="673"/>
      <c r="DC20" s="673"/>
      <c r="DD20" s="626">
        <v>386969</v>
      </c>
      <c r="DE20" s="621"/>
      <c r="DF20" s="621"/>
      <c r="DG20" s="621"/>
      <c r="DH20" s="621"/>
      <c r="DI20" s="621"/>
      <c r="DJ20" s="621"/>
      <c r="DK20" s="621"/>
      <c r="DL20" s="621"/>
      <c r="DM20" s="621"/>
      <c r="DN20" s="621"/>
      <c r="DO20" s="621"/>
      <c r="DP20" s="622"/>
      <c r="DQ20" s="626">
        <v>4264960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2409</v>
      </c>
      <c r="S21" s="621"/>
      <c r="T21" s="621"/>
      <c r="U21" s="621"/>
      <c r="V21" s="621"/>
      <c r="W21" s="621"/>
      <c r="X21" s="621"/>
      <c r="Y21" s="622"/>
      <c r="Z21" s="673">
        <v>0</v>
      </c>
      <c r="AA21" s="673"/>
      <c r="AB21" s="673"/>
      <c r="AC21" s="673"/>
      <c r="AD21" s="674">
        <v>2409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258</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5255</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90481</v>
      </c>
      <c r="S23" s="621"/>
      <c r="T23" s="621"/>
      <c r="U23" s="621"/>
      <c r="V23" s="621"/>
      <c r="W23" s="621"/>
      <c r="X23" s="621"/>
      <c r="Y23" s="622"/>
      <c r="Z23" s="673">
        <v>1.6</v>
      </c>
      <c r="AA23" s="673"/>
      <c r="AB23" s="673"/>
      <c r="AC23" s="673"/>
      <c r="AD23" s="674">
        <v>17388</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58783</v>
      </c>
      <c r="S24" s="621"/>
      <c r="T24" s="621"/>
      <c r="U24" s="621"/>
      <c r="V24" s="621"/>
      <c r="W24" s="621"/>
      <c r="X24" s="621"/>
      <c r="Y24" s="622"/>
      <c r="Z24" s="673">
        <v>1.1000000000000001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2695675</v>
      </c>
      <c r="CS24" s="671"/>
      <c r="CT24" s="671"/>
      <c r="CU24" s="671"/>
      <c r="CV24" s="671"/>
      <c r="CW24" s="671"/>
      <c r="CX24" s="671"/>
      <c r="CY24" s="718"/>
      <c r="CZ24" s="722">
        <v>49.5</v>
      </c>
      <c r="DA24" s="723"/>
      <c r="DB24" s="723"/>
      <c r="DC24" s="724"/>
      <c r="DD24" s="717">
        <v>2127958</v>
      </c>
      <c r="DE24" s="671"/>
      <c r="DF24" s="671"/>
      <c r="DG24" s="671"/>
      <c r="DH24" s="671"/>
      <c r="DI24" s="671"/>
      <c r="DJ24" s="671"/>
      <c r="DK24" s="718"/>
      <c r="DL24" s="717">
        <v>2101616</v>
      </c>
      <c r="DM24" s="671"/>
      <c r="DN24" s="671"/>
      <c r="DO24" s="671"/>
      <c r="DP24" s="671"/>
      <c r="DQ24" s="671"/>
      <c r="DR24" s="671"/>
      <c r="DS24" s="671"/>
      <c r="DT24" s="671"/>
      <c r="DU24" s="671"/>
      <c r="DV24" s="718"/>
      <c r="DW24" s="719">
        <v>52.1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538686</v>
      </c>
      <c r="S25" s="621"/>
      <c r="T25" s="621"/>
      <c r="U25" s="621"/>
      <c r="V25" s="621"/>
      <c r="W25" s="621"/>
      <c r="X25" s="621"/>
      <c r="Y25" s="622"/>
      <c r="Z25" s="673">
        <v>9.6</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1293650</v>
      </c>
      <c r="CS25" s="639"/>
      <c r="CT25" s="639"/>
      <c r="CU25" s="639"/>
      <c r="CV25" s="639"/>
      <c r="CW25" s="639"/>
      <c r="CX25" s="639"/>
      <c r="CY25" s="640"/>
      <c r="CZ25" s="623">
        <v>23.8</v>
      </c>
      <c r="DA25" s="641"/>
      <c r="DB25" s="641"/>
      <c r="DC25" s="642"/>
      <c r="DD25" s="626">
        <v>1220442</v>
      </c>
      <c r="DE25" s="639"/>
      <c r="DF25" s="639"/>
      <c r="DG25" s="639"/>
      <c r="DH25" s="639"/>
      <c r="DI25" s="639"/>
      <c r="DJ25" s="639"/>
      <c r="DK25" s="640"/>
      <c r="DL25" s="626">
        <v>1194451</v>
      </c>
      <c r="DM25" s="639"/>
      <c r="DN25" s="639"/>
      <c r="DO25" s="639"/>
      <c r="DP25" s="639"/>
      <c r="DQ25" s="639"/>
      <c r="DR25" s="639"/>
      <c r="DS25" s="639"/>
      <c r="DT25" s="639"/>
      <c r="DU25" s="639"/>
      <c r="DV25" s="640"/>
      <c r="DW25" s="643">
        <v>29.6</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734351</v>
      </c>
      <c r="CS26" s="621"/>
      <c r="CT26" s="621"/>
      <c r="CU26" s="621"/>
      <c r="CV26" s="621"/>
      <c r="CW26" s="621"/>
      <c r="CX26" s="621"/>
      <c r="CY26" s="622"/>
      <c r="CZ26" s="623">
        <v>13.5</v>
      </c>
      <c r="DA26" s="641"/>
      <c r="DB26" s="641"/>
      <c r="DC26" s="642"/>
      <c r="DD26" s="626">
        <v>693637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391358</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1630353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840391</v>
      </c>
      <c r="CS27" s="639"/>
      <c r="CT27" s="639"/>
      <c r="CU27" s="639"/>
      <c r="CV27" s="639"/>
      <c r="CW27" s="639"/>
      <c r="CX27" s="639"/>
      <c r="CY27" s="640"/>
      <c r="CZ27" s="623">
        <v>15.4</v>
      </c>
      <c r="DA27" s="641"/>
      <c r="DB27" s="641"/>
      <c r="DC27" s="642"/>
      <c r="DD27" s="626">
        <v>345882</v>
      </c>
      <c r="DE27" s="639"/>
      <c r="DF27" s="639"/>
      <c r="DG27" s="639"/>
      <c r="DH27" s="639"/>
      <c r="DI27" s="639"/>
      <c r="DJ27" s="639"/>
      <c r="DK27" s="640"/>
      <c r="DL27" s="626">
        <v>345531</v>
      </c>
      <c r="DM27" s="639"/>
      <c r="DN27" s="639"/>
      <c r="DO27" s="639"/>
      <c r="DP27" s="639"/>
      <c r="DQ27" s="639"/>
      <c r="DR27" s="639"/>
      <c r="DS27" s="639"/>
      <c r="DT27" s="639"/>
      <c r="DU27" s="639"/>
      <c r="DV27" s="640"/>
      <c r="DW27" s="643">
        <v>8.6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6285</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561634</v>
      </c>
      <c r="CS28" s="621"/>
      <c r="CT28" s="621"/>
      <c r="CU28" s="621"/>
      <c r="CV28" s="621"/>
      <c r="CW28" s="621"/>
      <c r="CX28" s="621"/>
      <c r="CY28" s="622"/>
      <c r="CZ28" s="623">
        <v>10.3</v>
      </c>
      <c r="DA28" s="641"/>
      <c r="DB28" s="641"/>
      <c r="DC28" s="642"/>
      <c r="DD28" s="626">
        <v>561634</v>
      </c>
      <c r="DE28" s="621"/>
      <c r="DF28" s="621"/>
      <c r="DG28" s="621"/>
      <c r="DH28" s="621"/>
      <c r="DI28" s="621"/>
      <c r="DJ28" s="621"/>
      <c r="DK28" s="622"/>
      <c r="DL28" s="626">
        <v>561634</v>
      </c>
      <c r="DM28" s="621"/>
      <c r="DN28" s="621"/>
      <c r="DO28" s="621"/>
      <c r="DP28" s="621"/>
      <c r="DQ28" s="621"/>
      <c r="DR28" s="621"/>
      <c r="DS28" s="621"/>
      <c r="DT28" s="621"/>
      <c r="DU28" s="621"/>
      <c r="DV28" s="622"/>
      <c r="DW28" s="643">
        <v>13.9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18180</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561631</v>
      </c>
      <c r="CS29" s="639"/>
      <c r="CT29" s="639"/>
      <c r="CU29" s="639"/>
      <c r="CV29" s="639"/>
      <c r="CW29" s="639"/>
      <c r="CX29" s="639"/>
      <c r="CY29" s="640"/>
      <c r="CZ29" s="623">
        <v>10.3</v>
      </c>
      <c r="DA29" s="641"/>
      <c r="DB29" s="641"/>
      <c r="DC29" s="642"/>
      <c r="DD29" s="626">
        <v>561631</v>
      </c>
      <c r="DE29" s="639"/>
      <c r="DF29" s="639"/>
      <c r="DG29" s="639"/>
      <c r="DH29" s="639"/>
      <c r="DI29" s="639"/>
      <c r="DJ29" s="639"/>
      <c r="DK29" s="640"/>
      <c r="DL29" s="626">
        <v>561631</v>
      </c>
      <c r="DM29" s="639"/>
      <c r="DN29" s="639"/>
      <c r="DO29" s="639"/>
      <c r="DP29" s="639"/>
      <c r="DQ29" s="639"/>
      <c r="DR29" s="639"/>
      <c r="DS29" s="639"/>
      <c r="DT29" s="639"/>
      <c r="DU29" s="639"/>
      <c r="DV29" s="640"/>
      <c r="DW29" s="643">
        <v>13.9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10974</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98.5</v>
      </c>
      <c r="BH30" s="687"/>
      <c r="BI30" s="687"/>
      <c r="BJ30" s="687"/>
      <c r="BK30" s="687"/>
      <c r="BL30" s="687"/>
      <c r="BM30" s="688">
        <v>92.9</v>
      </c>
      <c r="BN30" s="687"/>
      <c r="BO30" s="687"/>
      <c r="BP30" s="687"/>
      <c r="BQ30" s="689"/>
      <c r="BR30" s="686">
        <v>97.2</v>
      </c>
      <c r="BS30" s="687"/>
      <c r="BT30" s="687"/>
      <c r="BU30" s="687"/>
      <c r="BV30" s="687"/>
      <c r="BW30" s="687"/>
      <c r="BX30" s="688">
        <v>88.8</v>
      </c>
      <c r="BY30" s="687"/>
      <c r="BZ30" s="687"/>
      <c r="CA30" s="687"/>
      <c r="CB30" s="689"/>
      <c r="CD30" s="692"/>
      <c r="CE30" s="693"/>
      <c r="CF30" s="657" t="s">
        <v>294</v>
      </c>
      <c r="CG30" s="654"/>
      <c r="CH30" s="654"/>
      <c r="CI30" s="654"/>
      <c r="CJ30" s="654"/>
      <c r="CK30" s="654"/>
      <c r="CL30" s="654"/>
      <c r="CM30" s="654"/>
      <c r="CN30" s="654"/>
      <c r="CO30" s="654"/>
      <c r="CP30" s="654"/>
      <c r="CQ30" s="655"/>
      <c r="CR30" s="620">
        <v>497795</v>
      </c>
      <c r="CS30" s="621"/>
      <c r="CT30" s="621"/>
      <c r="CU30" s="621"/>
      <c r="CV30" s="621"/>
      <c r="CW30" s="621"/>
      <c r="CX30" s="621"/>
      <c r="CY30" s="622"/>
      <c r="CZ30" s="623">
        <v>9.1</v>
      </c>
      <c r="DA30" s="641"/>
      <c r="DB30" s="641"/>
      <c r="DC30" s="642"/>
      <c r="DD30" s="626">
        <v>497795</v>
      </c>
      <c r="DE30" s="621"/>
      <c r="DF30" s="621"/>
      <c r="DG30" s="621"/>
      <c r="DH30" s="621"/>
      <c r="DI30" s="621"/>
      <c r="DJ30" s="621"/>
      <c r="DK30" s="622"/>
      <c r="DL30" s="626">
        <v>497795</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95792</v>
      </c>
      <c r="S31" s="621"/>
      <c r="T31" s="621"/>
      <c r="U31" s="621"/>
      <c r="V31" s="621"/>
      <c r="W31" s="621"/>
      <c r="X31" s="621"/>
      <c r="Y31" s="622"/>
      <c r="Z31" s="673">
        <v>1.7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96.9</v>
      </c>
      <c r="BN31" s="685"/>
      <c r="BO31" s="685"/>
      <c r="BP31" s="685"/>
      <c r="BQ31" s="649"/>
      <c r="BR31" s="684">
        <v>98.8</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63836</v>
      </c>
      <c r="CS31" s="639"/>
      <c r="CT31" s="639"/>
      <c r="CU31" s="639"/>
      <c r="CV31" s="639"/>
      <c r="CW31" s="639"/>
      <c r="CX31" s="639"/>
      <c r="CY31" s="640"/>
      <c r="CZ31" s="623">
        <v>1.2</v>
      </c>
      <c r="DA31" s="641"/>
      <c r="DB31" s="641"/>
      <c r="DC31" s="642"/>
      <c r="DD31" s="626">
        <v>63836</v>
      </c>
      <c r="DE31" s="639"/>
      <c r="DF31" s="639"/>
      <c r="DG31" s="639"/>
      <c r="DH31" s="639"/>
      <c r="DI31" s="639"/>
      <c r="DJ31" s="639"/>
      <c r="DK31" s="640"/>
      <c r="DL31" s="626">
        <v>63836</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70300</v>
      </c>
      <c r="S32" s="621"/>
      <c r="T32" s="621"/>
      <c r="U32" s="621"/>
      <c r="V32" s="621"/>
      <c r="W32" s="621"/>
      <c r="X32" s="621"/>
      <c r="Y32" s="622"/>
      <c r="Z32" s="673">
        <v>1.3</v>
      </c>
      <c r="AA32" s="673"/>
      <c r="AB32" s="673"/>
      <c r="AC32" s="673"/>
      <c r="AD32" s="674">
        <v>21269</v>
      </c>
      <c r="AE32" s="674"/>
      <c r="AF32" s="674"/>
      <c r="AG32" s="674"/>
      <c r="AH32" s="674"/>
      <c r="AI32" s="674"/>
      <c r="AJ32" s="674"/>
      <c r="AK32" s="674"/>
      <c r="AL32" s="643">
        <v>0.6</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97.9</v>
      </c>
      <c r="BH32" s="605"/>
      <c r="BI32" s="605"/>
      <c r="BJ32" s="605"/>
      <c r="BK32" s="605"/>
      <c r="BL32" s="605"/>
      <c r="BM32" s="668">
        <v>87.1</v>
      </c>
      <c r="BN32" s="605"/>
      <c r="BO32" s="605"/>
      <c r="BP32" s="605"/>
      <c r="BQ32" s="662"/>
      <c r="BR32" s="683">
        <v>94.5</v>
      </c>
      <c r="BS32" s="605"/>
      <c r="BT32" s="605"/>
      <c r="BU32" s="605"/>
      <c r="BV32" s="605"/>
      <c r="BW32" s="605"/>
      <c r="BX32" s="668">
        <v>79.599999999999994</v>
      </c>
      <c r="BY32" s="605"/>
      <c r="BZ32" s="605"/>
      <c r="CA32" s="605"/>
      <c r="CB32" s="662"/>
      <c r="CD32" s="694"/>
      <c r="CE32" s="695"/>
      <c r="CF32" s="657" t="s">
        <v>301</v>
      </c>
      <c r="CG32" s="654"/>
      <c r="CH32" s="654"/>
      <c r="CI32" s="654"/>
      <c r="CJ32" s="654"/>
      <c r="CK32" s="654"/>
      <c r="CL32" s="654"/>
      <c r="CM32" s="654"/>
      <c r="CN32" s="654"/>
      <c r="CO32" s="654"/>
      <c r="CP32" s="654"/>
      <c r="CQ32" s="655"/>
      <c r="CR32" s="620">
        <v>3</v>
      </c>
      <c r="CS32" s="621"/>
      <c r="CT32" s="621"/>
      <c r="CU32" s="621"/>
      <c r="CV32" s="621"/>
      <c r="CW32" s="621"/>
      <c r="CX32" s="621"/>
      <c r="CY32" s="622"/>
      <c r="CZ32" s="623">
        <v>0</v>
      </c>
      <c r="DA32" s="641"/>
      <c r="DB32" s="641"/>
      <c r="DC32" s="642"/>
      <c r="DD32" s="626">
        <v>3</v>
      </c>
      <c r="DE32" s="621"/>
      <c r="DF32" s="621"/>
      <c r="DG32" s="621"/>
      <c r="DH32" s="621"/>
      <c r="DI32" s="621"/>
      <c r="DJ32" s="621"/>
      <c r="DK32" s="622"/>
      <c r="DL32" s="626">
        <v>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303100</v>
      </c>
      <c r="S33" s="621"/>
      <c r="T33" s="621"/>
      <c r="U33" s="621"/>
      <c r="V33" s="621"/>
      <c r="W33" s="621"/>
      <c r="X33" s="621"/>
      <c r="Y33" s="622"/>
      <c r="Z33" s="673">
        <v>5.4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2361487</v>
      </c>
      <c r="CS33" s="639"/>
      <c r="CT33" s="639"/>
      <c r="CU33" s="639"/>
      <c r="CV33" s="639"/>
      <c r="CW33" s="639"/>
      <c r="CX33" s="639"/>
      <c r="CY33" s="640"/>
      <c r="CZ33" s="623">
        <v>43.4</v>
      </c>
      <c r="DA33" s="641"/>
      <c r="DB33" s="641"/>
      <c r="DC33" s="642"/>
      <c r="DD33" s="626">
        <v>1953427</v>
      </c>
      <c r="DE33" s="639"/>
      <c r="DF33" s="639"/>
      <c r="DG33" s="639"/>
      <c r="DH33" s="639"/>
      <c r="DI33" s="639"/>
      <c r="DJ33" s="639"/>
      <c r="DK33" s="640"/>
      <c r="DL33" s="626">
        <v>1617029</v>
      </c>
      <c r="DM33" s="639"/>
      <c r="DN33" s="639"/>
      <c r="DO33" s="639"/>
      <c r="DP33" s="639"/>
      <c r="DQ33" s="639"/>
      <c r="DR33" s="639"/>
      <c r="DS33" s="639"/>
      <c r="DT33" s="639"/>
      <c r="DU33" s="639"/>
      <c r="DV33" s="640"/>
      <c r="DW33" s="643">
        <v>40.1</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1000535</v>
      </c>
      <c r="CS34" s="621"/>
      <c r="CT34" s="621"/>
      <c r="CU34" s="621"/>
      <c r="CV34" s="621"/>
      <c r="CW34" s="621"/>
      <c r="CX34" s="621"/>
      <c r="CY34" s="622"/>
      <c r="CZ34" s="623">
        <v>18.399999999999999</v>
      </c>
      <c r="DA34" s="641"/>
      <c r="DB34" s="641"/>
      <c r="DC34" s="642"/>
      <c r="DD34" s="626">
        <v>762106</v>
      </c>
      <c r="DE34" s="621"/>
      <c r="DF34" s="621"/>
      <c r="DG34" s="621"/>
      <c r="DH34" s="621"/>
      <c r="DI34" s="621"/>
      <c r="DJ34" s="621"/>
      <c r="DK34" s="622"/>
      <c r="DL34" s="626">
        <v>651038</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201800</v>
      </c>
      <c r="S35" s="621"/>
      <c r="T35" s="621"/>
      <c r="U35" s="621"/>
      <c r="V35" s="621"/>
      <c r="W35" s="621"/>
      <c r="X35" s="621"/>
      <c r="Y35" s="622"/>
      <c r="Z35" s="673">
        <v>3.6</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775158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116534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19100</v>
      </c>
      <c r="CS35" s="639"/>
      <c r="CT35" s="639"/>
      <c r="CU35" s="639"/>
      <c r="CV35" s="639"/>
      <c r="CW35" s="639"/>
      <c r="CX35" s="639"/>
      <c r="CY35" s="640"/>
      <c r="CZ35" s="623">
        <v>0.4</v>
      </c>
      <c r="DA35" s="641"/>
      <c r="DB35" s="641"/>
      <c r="DC35" s="642"/>
      <c r="DD35" s="626">
        <v>18470</v>
      </c>
      <c r="DE35" s="639"/>
      <c r="DF35" s="639"/>
      <c r="DG35" s="639"/>
      <c r="DH35" s="639"/>
      <c r="DI35" s="639"/>
      <c r="DJ35" s="639"/>
      <c r="DK35" s="640"/>
      <c r="DL35" s="626">
        <v>18470</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5582918</v>
      </c>
      <c r="S36" s="661"/>
      <c r="T36" s="661"/>
      <c r="U36" s="661"/>
      <c r="V36" s="661"/>
      <c r="W36" s="661"/>
      <c r="X36" s="661"/>
      <c r="Y36" s="664"/>
      <c r="Z36" s="665">
        <v>100</v>
      </c>
      <c r="AA36" s="665"/>
      <c r="AB36" s="665"/>
      <c r="AC36" s="665"/>
      <c r="AD36" s="666">
        <v>3832569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167110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71621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563600</v>
      </c>
      <c r="CS36" s="621"/>
      <c r="CT36" s="621"/>
      <c r="CU36" s="621"/>
      <c r="CV36" s="621"/>
      <c r="CW36" s="621"/>
      <c r="CX36" s="621"/>
      <c r="CY36" s="622"/>
      <c r="CZ36" s="623">
        <v>10.3</v>
      </c>
      <c r="DA36" s="641"/>
      <c r="DB36" s="641"/>
      <c r="DC36" s="642"/>
      <c r="DD36" s="626">
        <v>506472</v>
      </c>
      <c r="DE36" s="621"/>
      <c r="DF36" s="621"/>
      <c r="DG36" s="621"/>
      <c r="DH36" s="621"/>
      <c r="DI36" s="621"/>
      <c r="DJ36" s="621"/>
      <c r="DK36" s="622"/>
      <c r="DL36" s="626">
        <v>420485</v>
      </c>
      <c r="DM36" s="621"/>
      <c r="DN36" s="621"/>
      <c r="DO36" s="621"/>
      <c r="DP36" s="621"/>
      <c r="DQ36" s="621"/>
      <c r="DR36" s="621"/>
      <c r="DS36" s="621"/>
      <c r="DT36" s="621"/>
      <c r="DU36" s="621"/>
      <c r="DV36" s="622"/>
      <c r="DW36" s="643">
        <v>10.4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18835</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2323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127713</v>
      </c>
      <c r="CS37" s="639"/>
      <c r="CT37" s="639"/>
      <c r="CU37" s="639"/>
      <c r="CV37" s="639"/>
      <c r="CW37" s="639"/>
      <c r="CX37" s="639"/>
      <c r="CY37" s="640"/>
      <c r="CZ37" s="623">
        <v>2.2999999999999998</v>
      </c>
      <c r="DA37" s="641"/>
      <c r="DB37" s="641"/>
      <c r="DC37" s="642"/>
      <c r="DD37" s="626">
        <v>127713</v>
      </c>
      <c r="DE37" s="639"/>
      <c r="DF37" s="639"/>
      <c r="DG37" s="639"/>
      <c r="DH37" s="639"/>
      <c r="DI37" s="639"/>
      <c r="DJ37" s="639"/>
      <c r="DK37" s="640"/>
      <c r="DL37" s="626">
        <v>103907</v>
      </c>
      <c r="DM37" s="639"/>
      <c r="DN37" s="639"/>
      <c r="DO37" s="639"/>
      <c r="DP37" s="639"/>
      <c r="DQ37" s="639"/>
      <c r="DR37" s="639"/>
      <c r="DS37" s="639"/>
      <c r="DT37" s="639"/>
      <c r="DU37" s="639"/>
      <c r="DV37" s="640"/>
      <c r="DW37" s="643">
        <v>2.6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8910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4072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756323</v>
      </c>
      <c r="CS38" s="621"/>
      <c r="CT38" s="621"/>
      <c r="CU38" s="621"/>
      <c r="CV38" s="621"/>
      <c r="CW38" s="621"/>
      <c r="CX38" s="621"/>
      <c r="CY38" s="622"/>
      <c r="CZ38" s="623">
        <v>13.9</v>
      </c>
      <c r="DA38" s="641"/>
      <c r="DB38" s="641"/>
      <c r="DC38" s="642"/>
      <c r="DD38" s="626">
        <v>648034</v>
      </c>
      <c r="DE38" s="621"/>
      <c r="DF38" s="621"/>
      <c r="DG38" s="621"/>
      <c r="DH38" s="621"/>
      <c r="DI38" s="621"/>
      <c r="DJ38" s="621"/>
      <c r="DK38" s="622"/>
      <c r="DL38" s="626">
        <v>527036</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21929</v>
      </c>
      <c r="CS39" s="639"/>
      <c r="CT39" s="639"/>
      <c r="CU39" s="639"/>
      <c r="CV39" s="639"/>
      <c r="CW39" s="639"/>
      <c r="CX39" s="639"/>
      <c r="CY39" s="640"/>
      <c r="CZ39" s="623">
        <v>0.4</v>
      </c>
      <c r="DA39" s="641"/>
      <c r="DB39" s="641"/>
      <c r="DC39" s="642"/>
      <c r="DD39" s="626">
        <v>18345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171733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408570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388535</v>
      </c>
      <c r="CS42" s="621"/>
      <c r="CT42" s="621"/>
      <c r="CU42" s="621"/>
      <c r="CV42" s="621"/>
      <c r="CW42" s="621"/>
      <c r="CX42" s="621"/>
      <c r="CY42" s="622"/>
      <c r="CZ42" s="623">
        <v>7.1</v>
      </c>
      <c r="DA42" s="624"/>
      <c r="DB42" s="624"/>
      <c r="DC42" s="625"/>
      <c r="DD42" s="626">
        <v>183575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13226</v>
      </c>
      <c r="CS43" s="639"/>
      <c r="CT43" s="639"/>
      <c r="CU43" s="639"/>
      <c r="CV43" s="639"/>
      <c r="CW43" s="639"/>
      <c r="CX43" s="639"/>
      <c r="CY43" s="640"/>
      <c r="CZ43" s="623">
        <v>0.2</v>
      </c>
      <c r="DA43" s="641"/>
      <c r="DB43" s="641"/>
      <c r="DC43" s="642"/>
      <c r="DD43" s="626">
        <v>13226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386969</v>
      </c>
      <c r="CS44" s="621"/>
      <c r="CT44" s="621"/>
      <c r="CU44" s="621"/>
      <c r="CV44" s="621"/>
      <c r="CW44" s="621"/>
      <c r="CX44" s="621"/>
      <c r="CY44" s="622"/>
      <c r="CZ44" s="623">
        <v>7.1</v>
      </c>
      <c r="DA44" s="624"/>
      <c r="DB44" s="624"/>
      <c r="DC44" s="625"/>
      <c r="DD44" s="626">
        <v>182009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62852</v>
      </c>
      <c r="CS45" s="639"/>
      <c r="CT45" s="639"/>
      <c r="CU45" s="639"/>
      <c r="CV45" s="639"/>
      <c r="CW45" s="639"/>
      <c r="CX45" s="639"/>
      <c r="CY45" s="640"/>
      <c r="CZ45" s="623">
        <v>1.2</v>
      </c>
      <c r="DA45" s="641"/>
      <c r="DB45" s="641"/>
      <c r="DC45" s="642"/>
      <c r="DD45" s="626">
        <v>7417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230738</v>
      </c>
      <c r="CS46" s="621"/>
      <c r="CT46" s="621"/>
      <c r="CU46" s="621"/>
      <c r="CV46" s="621"/>
      <c r="CW46" s="621"/>
      <c r="CX46" s="621"/>
      <c r="CY46" s="622"/>
      <c r="CZ46" s="623">
        <v>4.2</v>
      </c>
      <c r="DA46" s="624"/>
      <c r="DB46" s="624"/>
      <c r="DC46" s="625"/>
      <c r="DD46" s="626">
        <v>170740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1566</v>
      </c>
      <c r="CS47" s="639"/>
      <c r="CT47" s="639"/>
      <c r="CU47" s="639"/>
      <c r="CV47" s="639"/>
      <c r="CW47" s="639"/>
      <c r="CX47" s="639"/>
      <c r="CY47" s="640"/>
      <c r="CZ47" s="623">
        <v>0</v>
      </c>
      <c r="DA47" s="641"/>
      <c r="DB47" s="641"/>
      <c r="DC47" s="642"/>
      <c r="DD47" s="626">
        <v>1566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5445697</v>
      </c>
      <c r="CS49" s="605"/>
      <c r="CT49" s="605"/>
      <c r="CU49" s="605"/>
      <c r="CV49" s="605"/>
      <c r="CW49" s="605"/>
      <c r="CX49" s="605"/>
      <c r="CY49" s="606"/>
      <c r="CZ49" s="607">
        <v>100</v>
      </c>
      <c r="DA49" s="608"/>
      <c r="DB49" s="608"/>
      <c r="DC49" s="609"/>
      <c r="DD49" s="610">
        <v>4264960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5589</v>
      </c>
      <c r="R7" s="1134"/>
      <c r="S7" s="1134"/>
      <c r="T7" s="1134"/>
      <c r="U7" s="1134"/>
      <c r="V7" s="1134">
        <v>5452</v>
      </c>
      <c r="W7" s="1134"/>
      <c r="X7" s="1134"/>
      <c r="Y7" s="1134"/>
      <c r="Z7" s="1134"/>
      <c r="AA7" s="1134">
        <v>137</v>
      </c>
      <c r="AB7" s="1134"/>
      <c r="AC7" s="1134"/>
      <c r="AD7" s="1134"/>
      <c r="AE7" s="1135"/>
      <c r="AF7" s="1136">
        <v>106</v>
      </c>
      <c r="AG7" s="1137"/>
      <c r="AH7" s="1137"/>
      <c r="AI7" s="1137"/>
      <c r="AJ7" s="1138"/>
      <c r="AK7" s="1120" t="s">
        <v>539</v>
      </c>
      <c r="AL7" s="1121"/>
      <c r="AM7" s="1121"/>
      <c r="AN7" s="1121"/>
      <c r="AO7" s="1121"/>
      <c r="AP7" s="1121">
        <v>5918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545</v>
      </c>
      <c r="BT7" s="1125"/>
      <c r="BU7" s="1125"/>
      <c r="BV7" s="1125"/>
      <c r="BW7" s="1125"/>
      <c r="BX7" s="1125"/>
      <c r="BY7" s="1125"/>
      <c r="BZ7" s="1125"/>
      <c r="CA7" s="1125"/>
      <c r="CB7" s="1125"/>
      <c r="CC7" s="1125"/>
      <c r="CD7" s="1125"/>
      <c r="CE7" s="1125"/>
      <c r="CF7" s="1125"/>
      <c r="CG7" s="1126"/>
      <c r="CH7" s="1117" t="s">
        <v>539</v>
      </c>
      <c r="CI7" s="1118"/>
      <c r="CJ7" s="1118"/>
      <c r="CK7" s="1118"/>
      <c r="CL7" s="1119"/>
      <c r="CM7" s="1117">
        <v>42</v>
      </c>
      <c r="CN7" s="1118"/>
      <c r="CO7" s="1118"/>
      <c r="CP7" s="1118"/>
      <c r="CQ7" s="1119"/>
      <c r="CR7" s="1117">
        <v>10</v>
      </c>
      <c r="CS7" s="1118"/>
      <c r="CT7" s="1118"/>
      <c r="CU7" s="1118"/>
      <c r="CV7" s="1119"/>
      <c r="CW7" s="1117" t="s">
        <v>539</v>
      </c>
      <c r="CX7" s="1118"/>
      <c r="CY7" s="1118"/>
      <c r="CZ7" s="1118"/>
      <c r="DA7" s="1119"/>
      <c r="DB7" s="1117">
        <v>109</v>
      </c>
      <c r="DC7" s="1118"/>
      <c r="DD7" s="1118"/>
      <c r="DE7" s="1118"/>
      <c r="DF7" s="1119"/>
      <c r="DG7" s="1117" t="s">
        <v>539</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t="s">
        <v>539</v>
      </c>
      <c r="AB8" s="1073"/>
      <c r="AC8" s="1073"/>
      <c r="AD8" s="1073"/>
      <c r="AE8" s="1074"/>
      <c r="AF8" s="1048" t="s">
        <v>112</v>
      </c>
      <c r="AG8" s="1049"/>
      <c r="AH8" s="1049"/>
      <c r="AI8" s="1049"/>
      <c r="AJ8" s="1050"/>
      <c r="AK8" s="1115" t="s">
        <v>539</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5590</v>
      </c>
      <c r="R23" s="1098"/>
      <c r="S23" s="1098"/>
      <c r="T23" s="1098"/>
      <c r="U23" s="1098"/>
      <c r="V23" s="1098">
        <v>5453</v>
      </c>
      <c r="W23" s="1098"/>
      <c r="X23" s="1098"/>
      <c r="Y23" s="1098"/>
      <c r="Z23" s="1098"/>
      <c r="AA23" s="1098">
        <v>137</v>
      </c>
      <c r="AB23" s="1098"/>
      <c r="AC23" s="1098"/>
      <c r="AD23" s="1098"/>
      <c r="AE23" s="1099"/>
      <c r="AF23" s="1100">
        <v>106</v>
      </c>
      <c r="AG23" s="1098"/>
      <c r="AH23" s="1098"/>
      <c r="AI23" s="1098"/>
      <c r="AJ23" s="1101"/>
      <c r="AK23" s="1102"/>
      <c r="AL23" s="1103"/>
      <c r="AM23" s="1103"/>
      <c r="AN23" s="1103"/>
      <c r="AO23" s="1103"/>
      <c r="AP23" s="1098">
        <v>5918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2216</v>
      </c>
      <c r="R28" s="1083"/>
      <c r="S28" s="1083"/>
      <c r="T28" s="1083"/>
      <c r="U28" s="1083"/>
      <c r="V28" s="1083">
        <v>2099</v>
      </c>
      <c r="W28" s="1083"/>
      <c r="X28" s="1083"/>
      <c r="Y28" s="1083"/>
      <c r="Z28" s="1083"/>
      <c r="AA28" s="1083">
        <v>117</v>
      </c>
      <c r="AB28" s="1083"/>
      <c r="AC28" s="1083"/>
      <c r="AD28" s="1083"/>
      <c r="AE28" s="1084"/>
      <c r="AF28" s="1085">
        <v>117</v>
      </c>
      <c r="AG28" s="1083"/>
      <c r="AH28" s="1083"/>
      <c r="AI28" s="1083"/>
      <c r="AJ28" s="1086"/>
      <c r="AK28" s="1087">
        <v>172</v>
      </c>
      <c r="AL28" s="1075"/>
      <c r="AM28" s="1075"/>
      <c r="AN28" s="1075"/>
      <c r="AO28" s="1075"/>
      <c r="AP28" s="1075" t="s">
        <v>539</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241</v>
      </c>
      <c r="R29" s="1073"/>
      <c r="S29" s="1073"/>
      <c r="T29" s="1073"/>
      <c r="U29" s="1073"/>
      <c r="V29" s="1073">
        <v>240</v>
      </c>
      <c r="W29" s="1073"/>
      <c r="X29" s="1073"/>
      <c r="Y29" s="1073"/>
      <c r="Z29" s="1073"/>
      <c r="AA29" s="1073">
        <v>1</v>
      </c>
      <c r="AB29" s="1073"/>
      <c r="AC29" s="1073"/>
      <c r="AD29" s="1073"/>
      <c r="AE29" s="1074"/>
      <c r="AF29" s="1048">
        <v>1</v>
      </c>
      <c r="AG29" s="1049"/>
      <c r="AH29" s="1049"/>
      <c r="AI29" s="1049"/>
      <c r="AJ29" s="1050"/>
      <c r="AK29" s="1009">
        <v>44</v>
      </c>
      <c r="AL29" s="1000"/>
      <c r="AM29" s="1000"/>
      <c r="AN29" s="1000"/>
      <c r="AO29" s="1000"/>
      <c r="AP29" s="1000" t="s">
        <v>539</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1395</v>
      </c>
      <c r="R30" s="1073"/>
      <c r="S30" s="1073"/>
      <c r="T30" s="1073"/>
      <c r="U30" s="1073"/>
      <c r="V30" s="1073">
        <v>1368</v>
      </c>
      <c r="W30" s="1073"/>
      <c r="X30" s="1073"/>
      <c r="Y30" s="1073"/>
      <c r="Z30" s="1073"/>
      <c r="AA30" s="1073">
        <v>26</v>
      </c>
      <c r="AB30" s="1073"/>
      <c r="AC30" s="1073"/>
      <c r="AD30" s="1073"/>
      <c r="AE30" s="1074"/>
      <c r="AF30" s="1048">
        <v>26</v>
      </c>
      <c r="AG30" s="1049"/>
      <c r="AH30" s="1049"/>
      <c r="AI30" s="1049"/>
      <c r="AJ30" s="1050"/>
      <c r="AK30" s="1009">
        <v>204</v>
      </c>
      <c r="AL30" s="1000"/>
      <c r="AM30" s="1000"/>
      <c r="AN30" s="1000"/>
      <c r="AO30" s="1000"/>
      <c r="AP30" s="1000" t="s">
        <v>539</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377</v>
      </c>
      <c r="R31" s="1073"/>
      <c r="S31" s="1073"/>
      <c r="T31" s="1073"/>
      <c r="U31" s="1073"/>
      <c r="V31" s="1073">
        <v>391</v>
      </c>
      <c r="W31" s="1073"/>
      <c r="X31" s="1073"/>
      <c r="Y31" s="1073"/>
      <c r="Z31" s="1073"/>
      <c r="AA31" s="1073">
        <v>-15</v>
      </c>
      <c r="AB31" s="1073"/>
      <c r="AC31" s="1073"/>
      <c r="AD31" s="1073"/>
      <c r="AE31" s="1074"/>
      <c r="AF31" s="1048">
        <v>977</v>
      </c>
      <c r="AG31" s="1049"/>
      <c r="AH31" s="1049"/>
      <c r="AI31" s="1049"/>
      <c r="AJ31" s="1050"/>
      <c r="AK31" s="1009">
        <v>19</v>
      </c>
      <c r="AL31" s="1000"/>
      <c r="AM31" s="1000"/>
      <c r="AN31" s="1000"/>
      <c r="AO31" s="1000"/>
      <c r="AP31" s="1000">
        <v>413</v>
      </c>
      <c r="AQ31" s="1000"/>
      <c r="AR31" s="1000"/>
      <c r="AS31" s="1000"/>
      <c r="AT31" s="1000"/>
      <c r="AU31" s="1000">
        <v>210</v>
      </c>
      <c r="AV31" s="1000"/>
      <c r="AW31" s="1000"/>
      <c r="AX31" s="1000"/>
      <c r="AY31" s="1000"/>
      <c r="AZ31" s="1071" t="s">
        <v>539</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583</v>
      </c>
      <c r="R32" s="1073"/>
      <c r="S32" s="1073"/>
      <c r="T32" s="1073"/>
      <c r="U32" s="1073"/>
      <c r="V32" s="1073">
        <v>583</v>
      </c>
      <c r="W32" s="1073"/>
      <c r="X32" s="1073"/>
      <c r="Y32" s="1073"/>
      <c r="Z32" s="1073"/>
      <c r="AA32" s="1073" t="s">
        <v>539</v>
      </c>
      <c r="AB32" s="1073"/>
      <c r="AC32" s="1073"/>
      <c r="AD32" s="1073"/>
      <c r="AE32" s="1074"/>
      <c r="AF32" s="1048" t="s">
        <v>112</v>
      </c>
      <c r="AG32" s="1049"/>
      <c r="AH32" s="1049"/>
      <c r="AI32" s="1049"/>
      <c r="AJ32" s="1050"/>
      <c r="AK32" s="1009">
        <v>167</v>
      </c>
      <c r="AL32" s="1000"/>
      <c r="AM32" s="1000"/>
      <c r="AN32" s="1000"/>
      <c r="AO32" s="1000"/>
      <c r="AP32" s="1000">
        <v>3379</v>
      </c>
      <c r="AQ32" s="1000"/>
      <c r="AR32" s="1000"/>
      <c r="AS32" s="1000"/>
      <c r="AT32" s="1000"/>
      <c r="AU32" s="1000">
        <v>2129</v>
      </c>
      <c r="AV32" s="1000"/>
      <c r="AW32" s="1000"/>
      <c r="AX32" s="1000"/>
      <c r="AY32" s="1000"/>
      <c r="AZ32" s="1071" t="s">
        <v>539</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11</v>
      </c>
      <c r="R33" s="1073"/>
      <c r="S33" s="1073"/>
      <c r="T33" s="1073"/>
      <c r="U33" s="1073"/>
      <c r="V33" s="1073">
        <v>11</v>
      </c>
      <c r="W33" s="1073"/>
      <c r="X33" s="1073"/>
      <c r="Y33" s="1073"/>
      <c r="Z33" s="1073"/>
      <c r="AA33" s="1073" t="s">
        <v>539</v>
      </c>
      <c r="AB33" s="1073"/>
      <c r="AC33" s="1073"/>
      <c r="AD33" s="1073"/>
      <c r="AE33" s="1074"/>
      <c r="AF33" s="1048" t="s">
        <v>112</v>
      </c>
      <c r="AG33" s="1049"/>
      <c r="AH33" s="1049"/>
      <c r="AI33" s="1049"/>
      <c r="AJ33" s="1050"/>
      <c r="AK33" s="1009">
        <v>9</v>
      </c>
      <c r="AL33" s="1000"/>
      <c r="AM33" s="1000"/>
      <c r="AN33" s="1000"/>
      <c r="AO33" s="1000"/>
      <c r="AP33" s="1000">
        <v>80</v>
      </c>
      <c r="AQ33" s="1000"/>
      <c r="AR33" s="1000"/>
      <c r="AS33" s="1000"/>
      <c r="AT33" s="1000"/>
      <c r="AU33" s="1000">
        <v>72</v>
      </c>
      <c r="AV33" s="1000"/>
      <c r="AW33" s="1000"/>
      <c r="AX33" s="1000"/>
      <c r="AY33" s="1000"/>
      <c r="AZ33" s="1071" t="s">
        <v>539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1121</v>
      </c>
      <c r="AG63" s="988"/>
      <c r="AH63" s="988"/>
      <c r="AI63" s="988"/>
      <c r="AJ63" s="1059"/>
      <c r="AK63" s="1060"/>
      <c r="AL63" s="992"/>
      <c r="AM63" s="992"/>
      <c r="AN63" s="992"/>
      <c r="AO63" s="992"/>
      <c r="AP63" s="988">
        <v>3872</v>
      </c>
      <c r="AQ63" s="988"/>
      <c r="AR63" s="988"/>
      <c r="AS63" s="988"/>
      <c r="AT63" s="988"/>
      <c r="AU63" s="988">
        <v>2411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2336</v>
      </c>
      <c r="R68" s="1011"/>
      <c r="S68" s="1011"/>
      <c r="T68" s="1011"/>
      <c r="U68" s="1011"/>
      <c r="V68" s="1011">
        <v>2165</v>
      </c>
      <c r="W68" s="1011"/>
      <c r="X68" s="1011"/>
      <c r="Y68" s="1011"/>
      <c r="Z68" s="1011"/>
      <c r="AA68" s="1011">
        <v>172</v>
      </c>
      <c r="AB68" s="1011"/>
      <c r="AC68" s="1011"/>
      <c r="AD68" s="1011"/>
      <c r="AE68" s="1011"/>
      <c r="AF68" s="1011">
        <v>172</v>
      </c>
      <c r="AG68" s="1011"/>
      <c r="AH68" s="1011"/>
      <c r="AI68" s="1011"/>
      <c r="AJ68" s="1011"/>
      <c r="AK68" s="1011">
        <v>6</v>
      </c>
      <c r="AL68" s="1011"/>
      <c r="AM68" s="1011"/>
      <c r="AN68" s="1011"/>
      <c r="AO68" s="1011"/>
      <c r="AP68" s="1011">
        <v>68</v>
      </c>
      <c r="AQ68" s="1011"/>
      <c r="AR68" s="1011"/>
      <c r="AS68" s="1011"/>
      <c r="AT68" s="1011"/>
      <c r="AU68" s="1011">
        <v>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539</v>
      </c>
      <c r="AL71" s="1000"/>
      <c r="AM71" s="1000"/>
      <c r="AN71" s="1000"/>
      <c r="AO71" s="1000"/>
      <c r="AP71" s="1000">
        <v>136632</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539</v>
      </c>
      <c r="AL72" s="1000"/>
      <c r="AM72" s="1000"/>
      <c r="AN72" s="1000"/>
      <c r="AO72" s="1000"/>
      <c r="AP72" s="1000">
        <v>17196</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70053</v>
      </c>
      <c r="AG88" s="988"/>
      <c r="AH88" s="988"/>
      <c r="AI88" s="988"/>
      <c r="AJ88" s="988"/>
      <c r="AK88" s="992"/>
      <c r="AL88" s="992"/>
      <c r="AM88" s="992"/>
      <c r="AN88" s="992"/>
      <c r="AO88" s="992"/>
      <c r="AP88" s="988">
        <v>153896</v>
      </c>
      <c r="AQ88" s="988"/>
      <c r="AR88" s="988"/>
      <c r="AS88" s="988"/>
      <c r="AT88" s="988"/>
      <c r="AU88" s="988">
        <v>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539</v>
      </c>
      <c r="CX102" s="980"/>
      <c r="CY102" s="980"/>
      <c r="CZ102" s="980"/>
      <c r="DA102" s="981"/>
      <c r="DB102" s="979">
        <v>109</v>
      </c>
      <c r="DC102" s="980"/>
      <c r="DD102" s="980"/>
      <c r="DE102" s="980"/>
      <c r="DF102" s="981"/>
      <c r="DG102" s="979" t="s">
        <v>539</v>
      </c>
      <c r="DH102" s="980"/>
      <c r="DI102" s="980"/>
      <c r="DJ102" s="980"/>
      <c r="DK102" s="981"/>
      <c r="DL102" s="979" t="s">
        <v>539</v>
      </c>
      <c r="DM102" s="980"/>
      <c r="DN102" s="980"/>
      <c r="DO102" s="980"/>
      <c r="DP102" s="981"/>
      <c r="DQ102" s="979" t="s">
        <v>539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633115</v>
      </c>
      <c r="AB110" s="916"/>
      <c r="AC110" s="916"/>
      <c r="AD110" s="916"/>
      <c r="AE110" s="917"/>
      <c r="AF110" s="918">
        <v>580939</v>
      </c>
      <c r="AG110" s="916"/>
      <c r="AH110" s="916"/>
      <c r="AI110" s="916"/>
      <c r="AJ110" s="917"/>
      <c r="AK110" s="918">
        <v>561631</v>
      </c>
      <c r="AL110" s="916"/>
      <c r="AM110" s="916"/>
      <c r="AN110" s="916"/>
      <c r="AO110" s="917"/>
      <c r="AP110" s="919">
        <v>16.3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6272739</v>
      </c>
      <c r="BR110" s="863"/>
      <c r="BS110" s="863"/>
      <c r="BT110" s="863"/>
      <c r="BU110" s="863"/>
      <c r="BV110" s="863">
        <v>6112470</v>
      </c>
      <c r="BW110" s="863"/>
      <c r="BX110" s="863"/>
      <c r="BY110" s="863"/>
      <c r="BZ110" s="863"/>
      <c r="CA110" s="863">
        <v>5917775</v>
      </c>
      <c r="CB110" s="863"/>
      <c r="CC110" s="863"/>
      <c r="CD110" s="863"/>
      <c r="CE110" s="863"/>
      <c r="CF110" s="887">
        <v>172.3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51077</v>
      </c>
      <c r="BR111" s="835"/>
      <c r="BS111" s="835"/>
      <c r="BT111" s="835"/>
      <c r="BU111" s="835"/>
      <c r="BV111" s="835">
        <v>446044</v>
      </c>
      <c r="BW111" s="835"/>
      <c r="BX111" s="835"/>
      <c r="BY111" s="835"/>
      <c r="BZ111" s="835"/>
      <c r="CA111" s="835">
        <v>436719</v>
      </c>
      <c r="CB111" s="835"/>
      <c r="CC111" s="835"/>
      <c r="CD111" s="835"/>
      <c r="CE111" s="835"/>
      <c r="CF111" s="896">
        <v>12.7</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2402695</v>
      </c>
      <c r="BR112" s="835"/>
      <c r="BS112" s="835"/>
      <c r="BT112" s="835"/>
      <c r="BU112" s="835"/>
      <c r="BV112" s="835">
        <v>2492721</v>
      </c>
      <c r="BW112" s="835"/>
      <c r="BX112" s="835"/>
      <c r="BY112" s="835"/>
      <c r="BZ112" s="835"/>
      <c r="CA112" s="835">
        <v>2410782</v>
      </c>
      <c r="CB112" s="835"/>
      <c r="CC112" s="835"/>
      <c r="CD112" s="835"/>
      <c r="CE112" s="835"/>
      <c r="CF112" s="896">
        <v>70.2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134812</v>
      </c>
      <c r="AB113" s="944"/>
      <c r="AC113" s="944"/>
      <c r="AD113" s="944"/>
      <c r="AE113" s="945"/>
      <c r="AF113" s="946">
        <v>148102</v>
      </c>
      <c r="AG113" s="944"/>
      <c r="AH113" s="944"/>
      <c r="AI113" s="944"/>
      <c r="AJ113" s="945"/>
      <c r="AK113" s="946">
        <v>131187</v>
      </c>
      <c r="AL113" s="944"/>
      <c r="AM113" s="944"/>
      <c r="AN113" s="944"/>
      <c r="AO113" s="945"/>
      <c r="AP113" s="947">
        <v>3.8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40485</v>
      </c>
      <c r="BR113" s="835"/>
      <c r="BS113" s="835"/>
      <c r="BT113" s="835"/>
      <c r="BU113" s="835"/>
      <c r="BV113" s="835">
        <v>15209</v>
      </c>
      <c r="BW113" s="835"/>
      <c r="BX113" s="835"/>
      <c r="BY113" s="835"/>
      <c r="BZ113" s="835"/>
      <c r="CA113" s="835">
        <v>4817</v>
      </c>
      <c r="CB113" s="835"/>
      <c r="CC113" s="835"/>
      <c r="CD113" s="835"/>
      <c r="CE113" s="835"/>
      <c r="CF113" s="896">
        <v>0.1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69330</v>
      </c>
      <c r="AB114" s="798"/>
      <c r="AC114" s="798"/>
      <c r="AD114" s="798"/>
      <c r="AE114" s="799"/>
      <c r="AF114" s="800">
        <v>25657</v>
      </c>
      <c r="AG114" s="798"/>
      <c r="AH114" s="798"/>
      <c r="AI114" s="798"/>
      <c r="AJ114" s="799"/>
      <c r="AK114" s="800">
        <v>10299</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1187694</v>
      </c>
      <c r="BR114" s="835"/>
      <c r="BS114" s="835"/>
      <c r="BT114" s="835"/>
      <c r="BU114" s="835"/>
      <c r="BV114" s="835">
        <v>1138964</v>
      </c>
      <c r="BW114" s="835"/>
      <c r="BX114" s="835"/>
      <c r="BY114" s="835"/>
      <c r="BZ114" s="835"/>
      <c r="CA114" s="835">
        <v>1056242</v>
      </c>
      <c r="CB114" s="835"/>
      <c r="CC114" s="835"/>
      <c r="CD114" s="835"/>
      <c r="CE114" s="835"/>
      <c r="CF114" s="896">
        <v>30.7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51077</v>
      </c>
      <c r="DH115" s="798"/>
      <c r="DI115" s="798"/>
      <c r="DJ115" s="798"/>
      <c r="DK115" s="799"/>
      <c r="DL115" s="800">
        <v>95044</v>
      </c>
      <c r="DM115" s="798"/>
      <c r="DN115" s="798"/>
      <c r="DO115" s="798"/>
      <c r="DP115" s="799"/>
      <c r="DQ115" s="800">
        <v>112719</v>
      </c>
      <c r="DR115" s="798"/>
      <c r="DS115" s="798"/>
      <c r="DT115" s="798"/>
      <c r="DU115" s="799"/>
      <c r="DV115" s="845">
        <v>3.3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837257</v>
      </c>
      <c r="AB117" s="930"/>
      <c r="AC117" s="930"/>
      <c r="AD117" s="930"/>
      <c r="AE117" s="931"/>
      <c r="AF117" s="932">
        <v>754698</v>
      </c>
      <c r="AG117" s="930"/>
      <c r="AH117" s="930"/>
      <c r="AI117" s="930"/>
      <c r="AJ117" s="931"/>
      <c r="AK117" s="932">
        <v>703117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9954690</v>
      </c>
      <c r="BR119" s="866"/>
      <c r="BS119" s="866"/>
      <c r="BT119" s="866"/>
      <c r="BU119" s="866"/>
      <c r="BV119" s="866">
        <v>10205408</v>
      </c>
      <c r="BW119" s="866"/>
      <c r="BX119" s="866"/>
      <c r="BY119" s="866"/>
      <c r="BZ119" s="866"/>
      <c r="CA119" s="866">
        <v>9826335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v>351000</v>
      </c>
      <c r="DM119" s="781"/>
      <c r="DN119" s="781"/>
      <c r="DO119" s="781"/>
      <c r="DP119" s="782"/>
      <c r="DQ119" s="783">
        <v>324000</v>
      </c>
      <c r="DR119" s="781"/>
      <c r="DS119" s="781"/>
      <c r="DT119" s="781"/>
      <c r="DU119" s="782"/>
      <c r="DV119" s="869">
        <v>9.4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2732367</v>
      </c>
      <c r="BR120" s="863"/>
      <c r="BS120" s="863"/>
      <c r="BT120" s="863"/>
      <c r="BU120" s="863"/>
      <c r="BV120" s="863">
        <v>2893881</v>
      </c>
      <c r="BW120" s="863"/>
      <c r="BX120" s="863"/>
      <c r="BY120" s="863"/>
      <c r="BZ120" s="863"/>
      <c r="CA120" s="863">
        <v>2966007</v>
      </c>
      <c r="CB120" s="863"/>
      <c r="CC120" s="863"/>
      <c r="CD120" s="863"/>
      <c r="CE120" s="863"/>
      <c r="CF120" s="887">
        <v>86.3</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2095742</v>
      </c>
      <c r="DH120" s="863"/>
      <c r="DI120" s="863"/>
      <c r="DJ120" s="863"/>
      <c r="DK120" s="863"/>
      <c r="DL120" s="863">
        <v>2197448</v>
      </c>
      <c r="DM120" s="863"/>
      <c r="DN120" s="863"/>
      <c r="DO120" s="863"/>
      <c r="DP120" s="863"/>
      <c r="DQ120" s="863">
        <v>2128588</v>
      </c>
      <c r="DR120" s="863"/>
      <c r="DS120" s="863"/>
      <c r="DT120" s="863"/>
      <c r="DU120" s="863"/>
      <c r="DV120" s="864">
        <v>62</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v>93648</v>
      </c>
      <c r="BW121" s="835"/>
      <c r="BX121" s="835"/>
      <c r="BY121" s="835"/>
      <c r="BZ121" s="835"/>
      <c r="CA121" s="835">
        <v>108964</v>
      </c>
      <c r="CB121" s="835"/>
      <c r="CC121" s="835"/>
      <c r="CD121" s="835"/>
      <c r="CE121" s="835"/>
      <c r="CF121" s="896">
        <v>3.2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231394</v>
      </c>
      <c r="DH121" s="835"/>
      <c r="DI121" s="835"/>
      <c r="DJ121" s="835"/>
      <c r="DK121" s="835"/>
      <c r="DL121" s="835">
        <v>220982</v>
      </c>
      <c r="DM121" s="835"/>
      <c r="DN121" s="835"/>
      <c r="DO121" s="835"/>
      <c r="DP121" s="835"/>
      <c r="DQ121" s="835">
        <v>209979</v>
      </c>
      <c r="DR121" s="835"/>
      <c r="DS121" s="835"/>
      <c r="DT121" s="835"/>
      <c r="DU121" s="835"/>
      <c r="DV121" s="812">
        <v>6.1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6178687</v>
      </c>
      <c r="BR122" s="866"/>
      <c r="BS122" s="866"/>
      <c r="BT122" s="866"/>
      <c r="BU122" s="866"/>
      <c r="BV122" s="866">
        <v>6078590</v>
      </c>
      <c r="BW122" s="866"/>
      <c r="BX122" s="866"/>
      <c r="BY122" s="866"/>
      <c r="BZ122" s="866"/>
      <c r="CA122" s="866">
        <v>5974846</v>
      </c>
      <c r="CB122" s="866"/>
      <c r="CC122" s="866"/>
      <c r="CD122" s="866"/>
      <c r="CE122" s="866"/>
      <c r="CF122" s="867">
        <v>173.9</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75559</v>
      </c>
      <c r="DH122" s="835"/>
      <c r="DI122" s="835"/>
      <c r="DJ122" s="835"/>
      <c r="DK122" s="835"/>
      <c r="DL122" s="835">
        <v>74291</v>
      </c>
      <c r="DM122" s="835"/>
      <c r="DN122" s="835"/>
      <c r="DO122" s="835"/>
      <c r="DP122" s="835"/>
      <c r="DQ122" s="835">
        <v>72215</v>
      </c>
      <c r="DR122" s="835"/>
      <c r="DS122" s="835"/>
      <c r="DT122" s="835"/>
      <c r="DU122" s="835"/>
      <c r="DV122" s="812">
        <v>2.1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8911054</v>
      </c>
      <c r="BR123" s="854"/>
      <c r="BS123" s="854"/>
      <c r="BT123" s="854"/>
      <c r="BU123" s="854"/>
      <c r="BV123" s="854">
        <v>9066119</v>
      </c>
      <c r="BW123" s="854"/>
      <c r="BX123" s="854"/>
      <c r="BY123" s="854"/>
      <c r="BZ123" s="854"/>
      <c r="CA123" s="854">
        <v>9049817</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31.3</v>
      </c>
      <c r="BR124" s="852"/>
      <c r="BS124" s="852"/>
      <c r="BT124" s="852"/>
      <c r="BU124" s="852"/>
      <c r="BV124" s="852">
        <v>32.799999999999997</v>
      </c>
      <c r="BW124" s="852"/>
      <c r="BX124" s="852"/>
      <c r="BY124" s="852"/>
      <c r="BZ124" s="852"/>
      <c r="CA124" s="852">
        <v>22.6</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3873991</v>
      </c>
      <c r="AB129" s="798"/>
      <c r="AC129" s="798"/>
      <c r="AD129" s="798"/>
      <c r="AE129" s="799"/>
      <c r="AF129" s="800">
        <v>3978266</v>
      </c>
      <c r="AG129" s="798"/>
      <c r="AH129" s="798"/>
      <c r="AI129" s="798"/>
      <c r="AJ129" s="799"/>
      <c r="AK129" s="800">
        <v>3934360</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545630</v>
      </c>
      <c r="AB130" s="798"/>
      <c r="AC130" s="798"/>
      <c r="AD130" s="798"/>
      <c r="AE130" s="799"/>
      <c r="AF130" s="800">
        <v>514467</v>
      </c>
      <c r="AG130" s="798"/>
      <c r="AH130" s="798"/>
      <c r="AI130" s="798"/>
      <c r="AJ130" s="799"/>
      <c r="AK130" s="800">
        <v>498864</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3328361</v>
      </c>
      <c r="AB131" s="781"/>
      <c r="AC131" s="781"/>
      <c r="AD131" s="781"/>
      <c r="AE131" s="782"/>
      <c r="AF131" s="783">
        <v>3463799</v>
      </c>
      <c r="AG131" s="781"/>
      <c r="AH131" s="781"/>
      <c r="AI131" s="781"/>
      <c r="AJ131" s="782"/>
      <c r="AK131" s="783">
        <v>3435496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22.6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8.7618800970000006</v>
      </c>
      <c r="AB132" s="761"/>
      <c r="AC132" s="761"/>
      <c r="AD132" s="761"/>
      <c r="AE132" s="762"/>
      <c r="AF132" s="763">
        <v>6.9354774920000004</v>
      </c>
      <c r="AG132" s="761"/>
      <c r="AH132" s="761"/>
      <c r="AI132" s="761"/>
      <c r="AJ132" s="762"/>
      <c r="AK132" s="763">
        <v>5.9453714980000001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9.5</v>
      </c>
      <c r="AB133" s="740"/>
      <c r="AC133" s="740"/>
      <c r="AD133" s="740"/>
      <c r="AE133" s="741"/>
      <c r="AF133" s="739">
        <v>8.4</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1293650</v>
      </c>
      <c r="L9" s="266">
        <v>81825</v>
      </c>
      <c r="M9" s="267">
        <v>79561</v>
      </c>
      <c r="N9" s="268">
        <v>2.8</v>
      </c>
    </row>
    <row r="10" spans="1:16" x14ac:dyDescent="0.15">
      <c r="A10" s="250"/>
      <c r="B10" s="246"/>
      <c r="C10" s="246"/>
      <c r="D10" s="246"/>
      <c r="E10" s="246"/>
      <c r="F10" s="246"/>
      <c r="G10" s="1166" t="s">
        <v>477</v>
      </c>
      <c r="H10" s="1167"/>
      <c r="I10" s="1167"/>
      <c r="J10" s="1168"/>
      <c r="K10" s="269">
        <v>74792</v>
      </c>
      <c r="L10" s="270">
        <v>4731</v>
      </c>
      <c r="M10" s="271">
        <v>7948</v>
      </c>
      <c r="N10" s="272">
        <v>-40.5</v>
      </c>
    </row>
    <row r="11" spans="1:16" ht="13.5" customHeight="1" x14ac:dyDescent="0.15">
      <c r="A11" s="250"/>
      <c r="B11" s="246"/>
      <c r="C11" s="246"/>
      <c r="D11" s="246"/>
      <c r="E11" s="246"/>
      <c r="F11" s="246"/>
      <c r="G11" s="1166" t="s">
        <v>478</v>
      </c>
      <c r="H11" s="1167"/>
      <c r="I11" s="1167"/>
      <c r="J11" s="1168"/>
      <c r="K11" s="269">
        <v>16792</v>
      </c>
      <c r="L11" s="270">
        <v>1062</v>
      </c>
      <c r="M11" s="271">
        <v>11971</v>
      </c>
      <c r="N11" s="272">
        <v>-91.1</v>
      </c>
    </row>
    <row r="12" spans="1:16" ht="13.5" customHeight="1" x14ac:dyDescent="0.15">
      <c r="A12" s="250"/>
      <c r="B12" s="246"/>
      <c r="C12" s="246"/>
      <c r="D12" s="246"/>
      <c r="E12" s="246"/>
      <c r="F12" s="246"/>
      <c r="G12" s="1166" t="s">
        <v>479</v>
      </c>
      <c r="H12" s="1167"/>
      <c r="I12" s="1167"/>
      <c r="J12" s="1168"/>
      <c r="K12" s="269" t="s">
        <v>480</v>
      </c>
      <c r="L12" s="270" t="s">
        <v>480</v>
      </c>
      <c r="M12" s="271">
        <v>484</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5</v>
      </c>
      <c r="N13" s="272" t="s">
        <v>480</v>
      </c>
    </row>
    <row r="14" spans="1:16" ht="13.5" customHeight="1" x14ac:dyDescent="0.15">
      <c r="A14" s="250"/>
      <c r="B14" s="246"/>
      <c r="C14" s="246"/>
      <c r="D14" s="246"/>
      <c r="E14" s="246"/>
      <c r="F14" s="246"/>
      <c r="G14" s="1166" t="s">
        <v>482</v>
      </c>
      <c r="H14" s="1167"/>
      <c r="I14" s="1167"/>
      <c r="J14" s="1168"/>
      <c r="K14" s="269">
        <v>75923</v>
      </c>
      <c r="L14" s="270">
        <v>4802</v>
      </c>
      <c r="M14" s="271">
        <v>3782</v>
      </c>
      <c r="N14" s="272">
        <v>27</v>
      </c>
    </row>
    <row r="15" spans="1:16" ht="13.5" customHeight="1" x14ac:dyDescent="0.15">
      <c r="A15" s="250"/>
      <c r="B15" s="246"/>
      <c r="C15" s="246"/>
      <c r="D15" s="246"/>
      <c r="E15" s="246"/>
      <c r="F15" s="246"/>
      <c r="G15" s="1166" t="s">
        <v>483</v>
      </c>
      <c r="H15" s="1167"/>
      <c r="I15" s="1167"/>
      <c r="J15" s="1168"/>
      <c r="K15" s="269">
        <v>13226</v>
      </c>
      <c r="L15" s="270">
        <v>837</v>
      </c>
      <c r="M15" s="271">
        <v>1791</v>
      </c>
      <c r="N15" s="272">
        <v>-53.3</v>
      </c>
    </row>
    <row r="16" spans="1:16" x14ac:dyDescent="0.15">
      <c r="A16" s="250"/>
      <c r="B16" s="246"/>
      <c r="C16" s="246"/>
      <c r="D16" s="246"/>
      <c r="E16" s="246"/>
      <c r="F16" s="246"/>
      <c r="G16" s="1169" t="s">
        <v>484</v>
      </c>
      <c r="H16" s="1170"/>
      <c r="I16" s="1170"/>
      <c r="J16" s="1171"/>
      <c r="K16" s="270">
        <v>-178432</v>
      </c>
      <c r="L16" s="270">
        <v>-11286</v>
      </c>
      <c r="M16" s="271">
        <v>-8307</v>
      </c>
      <c r="N16" s="272">
        <v>35.9</v>
      </c>
    </row>
    <row r="17" spans="1:16" x14ac:dyDescent="0.15">
      <c r="A17" s="250"/>
      <c r="B17" s="246"/>
      <c r="C17" s="246"/>
      <c r="D17" s="246"/>
      <c r="E17" s="246"/>
      <c r="F17" s="246"/>
      <c r="G17" s="1169" t="s">
        <v>172</v>
      </c>
      <c r="H17" s="1170"/>
      <c r="I17" s="1170"/>
      <c r="J17" s="1171"/>
      <c r="K17" s="270">
        <v>1295951</v>
      </c>
      <c r="L17" s="270">
        <v>81970</v>
      </c>
      <c r="M17" s="271">
        <v>97236</v>
      </c>
      <c r="N17" s="272">
        <v>-15.7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7.72</v>
      </c>
      <c r="L21" s="283">
        <v>9.07</v>
      </c>
      <c r="M21" s="284">
        <v>-1.35</v>
      </c>
      <c r="N21" s="251"/>
      <c r="O21" s="285"/>
      <c r="P21" s="281"/>
    </row>
    <row r="22" spans="1:16" s="286" customFormat="1" x14ac:dyDescent="0.15">
      <c r="A22" s="281"/>
      <c r="B22" s="251"/>
      <c r="C22" s="251"/>
      <c r="D22" s="251"/>
      <c r="E22" s="251"/>
      <c r="F22" s="251"/>
      <c r="G22" s="1163" t="s">
        <v>490</v>
      </c>
      <c r="H22" s="1164"/>
      <c r="I22" s="1164"/>
      <c r="J22" s="1165"/>
      <c r="K22" s="287">
        <v>99.3</v>
      </c>
      <c r="L22" s="288">
        <v>97.2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561631</v>
      </c>
      <c r="L32" s="296">
        <v>35524</v>
      </c>
      <c r="M32" s="297">
        <v>47831</v>
      </c>
      <c r="N32" s="298">
        <v>-25.7</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13</v>
      </c>
      <c r="N34" s="298" t="s">
        <v>480</v>
      </c>
    </row>
    <row r="35" spans="1:16" ht="27" customHeight="1" x14ac:dyDescent="0.15">
      <c r="A35" s="250"/>
      <c r="B35" s="246"/>
      <c r="C35" s="246"/>
      <c r="D35" s="246"/>
      <c r="E35" s="246"/>
      <c r="F35" s="246"/>
      <c r="G35" s="1154" t="s">
        <v>497</v>
      </c>
      <c r="H35" s="1155"/>
      <c r="I35" s="1155"/>
      <c r="J35" s="1156"/>
      <c r="K35" s="296">
        <v>131187</v>
      </c>
      <c r="L35" s="296">
        <v>8298</v>
      </c>
      <c r="M35" s="297">
        <v>14490</v>
      </c>
      <c r="N35" s="298">
        <v>-42.7</v>
      </c>
    </row>
    <row r="36" spans="1:16" ht="27" customHeight="1" x14ac:dyDescent="0.15">
      <c r="A36" s="250"/>
      <c r="B36" s="246"/>
      <c r="C36" s="246"/>
      <c r="D36" s="246"/>
      <c r="E36" s="246"/>
      <c r="F36" s="246"/>
      <c r="G36" s="1154" t="s">
        <v>498</v>
      </c>
      <c r="H36" s="1155"/>
      <c r="I36" s="1155"/>
      <c r="J36" s="1156"/>
      <c r="K36" s="296">
        <v>10299</v>
      </c>
      <c r="L36" s="296">
        <v>651</v>
      </c>
      <c r="M36" s="297">
        <v>3677</v>
      </c>
      <c r="N36" s="298">
        <v>-82.3</v>
      </c>
    </row>
    <row r="37" spans="1:16" ht="13.5" customHeight="1" x14ac:dyDescent="0.15">
      <c r="A37" s="250"/>
      <c r="B37" s="246"/>
      <c r="C37" s="246"/>
      <c r="D37" s="246"/>
      <c r="E37" s="246"/>
      <c r="F37" s="246"/>
      <c r="G37" s="1154" t="s">
        <v>499</v>
      </c>
      <c r="H37" s="1155"/>
      <c r="I37" s="1155"/>
      <c r="J37" s="1156"/>
      <c r="K37" s="296" t="s">
        <v>480</v>
      </c>
      <c r="L37" s="296" t="s">
        <v>480</v>
      </c>
      <c r="M37" s="297">
        <v>1018</v>
      </c>
      <c r="N37" s="298" t="s">
        <v>480</v>
      </c>
    </row>
    <row r="38" spans="1:16" ht="27" customHeight="1" x14ac:dyDescent="0.15">
      <c r="A38" s="250"/>
      <c r="B38" s="246"/>
      <c r="C38" s="246"/>
      <c r="D38" s="246"/>
      <c r="E38" s="246"/>
      <c r="F38" s="246"/>
      <c r="G38" s="1157" t="s">
        <v>500</v>
      </c>
      <c r="H38" s="1158"/>
      <c r="I38" s="1158"/>
      <c r="J38" s="1159"/>
      <c r="K38" s="299" t="s">
        <v>480</v>
      </c>
      <c r="L38" s="299" t="s">
        <v>480</v>
      </c>
      <c r="M38" s="300">
        <v>7</v>
      </c>
      <c r="N38" s="301" t="s">
        <v>480</v>
      </c>
      <c r="O38" s="295"/>
    </row>
    <row r="39" spans="1:16" x14ac:dyDescent="0.15">
      <c r="A39" s="250"/>
      <c r="B39" s="246"/>
      <c r="C39" s="246"/>
      <c r="D39" s="246"/>
      <c r="E39" s="246"/>
      <c r="F39" s="246"/>
      <c r="G39" s="1157" t="s">
        <v>501</v>
      </c>
      <c r="H39" s="1158"/>
      <c r="I39" s="1158"/>
      <c r="J39" s="1159"/>
      <c r="K39" s="302" t="s">
        <v>480</v>
      </c>
      <c r="L39" s="302" t="s">
        <v>480</v>
      </c>
      <c r="M39" s="303">
        <v>-3521</v>
      </c>
      <c r="N39" s="304" t="s">
        <v>480</v>
      </c>
      <c r="O39" s="295"/>
    </row>
    <row r="40" spans="1:16" ht="27" customHeight="1" x14ac:dyDescent="0.15">
      <c r="A40" s="250"/>
      <c r="B40" s="246"/>
      <c r="C40" s="246"/>
      <c r="D40" s="246"/>
      <c r="E40" s="246"/>
      <c r="F40" s="246"/>
      <c r="G40" s="1154" t="s">
        <v>502</v>
      </c>
      <c r="H40" s="1155"/>
      <c r="I40" s="1155"/>
      <c r="J40" s="1156"/>
      <c r="K40" s="302">
        <v>-498864</v>
      </c>
      <c r="L40" s="302">
        <v>-31554</v>
      </c>
      <c r="M40" s="303">
        <v>-43531</v>
      </c>
      <c r="N40" s="304">
        <v>-27.5</v>
      </c>
      <c r="O40" s="295"/>
    </row>
    <row r="41" spans="1:16" x14ac:dyDescent="0.15">
      <c r="A41" s="250"/>
      <c r="B41" s="246"/>
      <c r="C41" s="246"/>
      <c r="D41" s="246"/>
      <c r="E41" s="246"/>
      <c r="F41" s="246"/>
      <c r="G41" s="1160" t="s">
        <v>283</v>
      </c>
      <c r="H41" s="1161"/>
      <c r="I41" s="1161"/>
      <c r="J41" s="1162"/>
      <c r="K41" s="296">
        <v>204253</v>
      </c>
      <c r="L41" s="302">
        <v>12919</v>
      </c>
      <c r="M41" s="303">
        <v>19983</v>
      </c>
      <c r="N41" s="304">
        <v>-35.4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487120</v>
      </c>
      <c r="J51" s="322">
        <v>29958</v>
      </c>
      <c r="K51" s="323">
        <v>-27.1</v>
      </c>
      <c r="L51" s="324">
        <v>69806</v>
      </c>
      <c r="M51" s="325">
        <v>13.4</v>
      </c>
      <c r="N51" s="326">
        <v>-40.5</v>
      </c>
    </row>
    <row r="52" spans="1:14" x14ac:dyDescent="0.15">
      <c r="A52" s="250"/>
      <c r="B52" s="246"/>
      <c r="C52" s="246"/>
      <c r="D52" s="246"/>
      <c r="E52" s="246"/>
      <c r="F52" s="246"/>
      <c r="G52" s="327"/>
      <c r="H52" s="328" t="s">
        <v>513</v>
      </c>
      <c r="I52" s="329">
        <v>327095</v>
      </c>
      <c r="J52" s="330">
        <v>20117</v>
      </c>
      <c r="K52" s="331">
        <v>-43.9</v>
      </c>
      <c r="L52" s="332">
        <v>32823</v>
      </c>
      <c r="M52" s="333">
        <v>1</v>
      </c>
      <c r="N52" s="334">
        <v>-44.9</v>
      </c>
    </row>
    <row r="53" spans="1:14" x14ac:dyDescent="0.15">
      <c r="A53" s="250"/>
      <c r="B53" s="246"/>
      <c r="C53" s="246"/>
      <c r="D53" s="246"/>
      <c r="E53" s="246"/>
      <c r="F53" s="246"/>
      <c r="G53" s="312" t="s">
        <v>514</v>
      </c>
      <c r="H53" s="313"/>
      <c r="I53" s="321">
        <v>926297</v>
      </c>
      <c r="J53" s="322">
        <v>57345</v>
      </c>
      <c r="K53" s="323">
        <v>91.4</v>
      </c>
      <c r="L53" s="324">
        <v>74444</v>
      </c>
      <c r="M53" s="325">
        <v>6.6</v>
      </c>
      <c r="N53" s="326">
        <v>84.8</v>
      </c>
    </row>
    <row r="54" spans="1:14" x14ac:dyDescent="0.15">
      <c r="A54" s="250"/>
      <c r="B54" s="246"/>
      <c r="C54" s="246"/>
      <c r="D54" s="246"/>
      <c r="E54" s="246"/>
      <c r="F54" s="246"/>
      <c r="G54" s="327"/>
      <c r="H54" s="328" t="s">
        <v>513</v>
      </c>
      <c r="I54" s="329">
        <v>536540</v>
      </c>
      <c r="J54" s="330">
        <v>33216</v>
      </c>
      <c r="K54" s="331">
        <v>65.099999999999994</v>
      </c>
      <c r="L54" s="332">
        <v>34175</v>
      </c>
      <c r="M54" s="333">
        <v>4.0999999999999996</v>
      </c>
      <c r="N54" s="334">
        <v>61</v>
      </c>
    </row>
    <row r="55" spans="1:14" x14ac:dyDescent="0.15">
      <c r="A55" s="250"/>
      <c r="B55" s="246"/>
      <c r="C55" s="246"/>
      <c r="D55" s="246"/>
      <c r="E55" s="246"/>
      <c r="F55" s="246"/>
      <c r="G55" s="312" t="s">
        <v>515</v>
      </c>
      <c r="H55" s="313"/>
      <c r="I55" s="321">
        <v>945893</v>
      </c>
      <c r="J55" s="322">
        <v>59015</v>
      </c>
      <c r="K55" s="323">
        <v>2.9</v>
      </c>
      <c r="L55" s="324">
        <v>85205</v>
      </c>
      <c r="M55" s="325">
        <v>14.5</v>
      </c>
      <c r="N55" s="326">
        <v>-11.6</v>
      </c>
    </row>
    <row r="56" spans="1:14" x14ac:dyDescent="0.15">
      <c r="A56" s="250"/>
      <c r="B56" s="246"/>
      <c r="C56" s="246"/>
      <c r="D56" s="246"/>
      <c r="E56" s="246"/>
      <c r="F56" s="246"/>
      <c r="G56" s="327"/>
      <c r="H56" s="328" t="s">
        <v>513</v>
      </c>
      <c r="I56" s="329">
        <v>443211</v>
      </c>
      <c r="J56" s="330">
        <v>27652</v>
      </c>
      <c r="K56" s="331">
        <v>-16.8</v>
      </c>
      <c r="L56" s="332">
        <v>38847</v>
      </c>
      <c r="M56" s="333">
        <v>13.7</v>
      </c>
      <c r="N56" s="334">
        <v>-30.5</v>
      </c>
    </row>
    <row r="57" spans="1:14" x14ac:dyDescent="0.15">
      <c r="A57" s="250"/>
      <c r="B57" s="246"/>
      <c r="C57" s="246"/>
      <c r="D57" s="246"/>
      <c r="E57" s="246"/>
      <c r="F57" s="246"/>
      <c r="G57" s="312" t="s">
        <v>516</v>
      </c>
      <c r="H57" s="313"/>
      <c r="I57" s="321">
        <v>388630</v>
      </c>
      <c r="J57" s="322">
        <v>24508</v>
      </c>
      <c r="K57" s="323">
        <v>-58.5</v>
      </c>
      <c r="L57" s="324">
        <v>69469</v>
      </c>
      <c r="M57" s="325">
        <v>-18.5</v>
      </c>
      <c r="N57" s="326">
        <v>-40</v>
      </c>
    </row>
    <row r="58" spans="1:14" x14ac:dyDescent="0.15">
      <c r="A58" s="250"/>
      <c r="B58" s="246"/>
      <c r="C58" s="246"/>
      <c r="D58" s="246"/>
      <c r="E58" s="246"/>
      <c r="F58" s="246"/>
      <c r="G58" s="327"/>
      <c r="H58" s="328" t="s">
        <v>513</v>
      </c>
      <c r="I58" s="329">
        <v>236802</v>
      </c>
      <c r="J58" s="330">
        <v>14934</v>
      </c>
      <c r="K58" s="331">
        <v>-46</v>
      </c>
      <c r="L58" s="332">
        <v>38215</v>
      </c>
      <c r="M58" s="333">
        <v>-1.6</v>
      </c>
      <c r="N58" s="334">
        <v>-44.4</v>
      </c>
    </row>
    <row r="59" spans="1:14" x14ac:dyDescent="0.15">
      <c r="A59" s="250"/>
      <c r="B59" s="246"/>
      <c r="C59" s="246"/>
      <c r="D59" s="246"/>
      <c r="E59" s="246"/>
      <c r="F59" s="246"/>
      <c r="G59" s="312" t="s">
        <v>517</v>
      </c>
      <c r="H59" s="313"/>
      <c r="I59" s="321">
        <v>386969</v>
      </c>
      <c r="J59" s="322">
        <v>24476</v>
      </c>
      <c r="K59" s="323">
        <v>-0.1</v>
      </c>
      <c r="L59" s="324">
        <v>67293</v>
      </c>
      <c r="M59" s="325">
        <v>-3.1</v>
      </c>
      <c r="N59" s="326">
        <v>3</v>
      </c>
    </row>
    <row r="60" spans="1:14" x14ac:dyDescent="0.15">
      <c r="A60" s="250"/>
      <c r="B60" s="246"/>
      <c r="C60" s="246"/>
      <c r="D60" s="246"/>
      <c r="E60" s="246"/>
      <c r="F60" s="246"/>
      <c r="G60" s="327"/>
      <c r="H60" s="328" t="s">
        <v>513</v>
      </c>
      <c r="I60" s="335">
        <v>230738</v>
      </c>
      <c r="J60" s="330">
        <v>14594</v>
      </c>
      <c r="K60" s="331">
        <v>-2.2999999999999998</v>
      </c>
      <c r="L60" s="332">
        <v>35076</v>
      </c>
      <c r="M60" s="333">
        <v>-8.1999999999999993</v>
      </c>
      <c r="N60" s="334">
        <v>5.9</v>
      </c>
    </row>
    <row r="61" spans="1:14" x14ac:dyDescent="0.15">
      <c r="A61" s="250"/>
      <c r="B61" s="246"/>
      <c r="C61" s="246"/>
      <c r="D61" s="246"/>
      <c r="E61" s="246"/>
      <c r="F61" s="246"/>
      <c r="G61" s="312" t="s">
        <v>518</v>
      </c>
      <c r="H61" s="336"/>
      <c r="I61" s="337">
        <v>626982</v>
      </c>
      <c r="J61" s="338">
        <v>39060</v>
      </c>
      <c r="K61" s="339">
        <v>1.7</v>
      </c>
      <c r="L61" s="340">
        <v>73243</v>
      </c>
      <c r="M61" s="341">
        <v>2.6</v>
      </c>
      <c r="N61" s="326">
        <v>-0.9</v>
      </c>
    </row>
    <row r="62" spans="1:14" x14ac:dyDescent="0.15">
      <c r="A62" s="250"/>
      <c r="B62" s="246"/>
      <c r="C62" s="246"/>
      <c r="D62" s="246"/>
      <c r="E62" s="246"/>
      <c r="F62" s="246"/>
      <c r="G62" s="327"/>
      <c r="H62" s="328" t="s">
        <v>513</v>
      </c>
      <c r="I62" s="329">
        <v>354877</v>
      </c>
      <c r="J62" s="330">
        <v>22103</v>
      </c>
      <c r="K62" s="331">
        <v>-8.8000000000000007</v>
      </c>
      <c r="L62" s="332">
        <v>35827</v>
      </c>
      <c r="M62" s="333">
        <v>1.8</v>
      </c>
      <c r="N62" s="334">
        <v>-10.6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38.1</v>
      </c>
      <c r="G47" s="12">
        <v>37.44</v>
      </c>
      <c r="H47" s="12">
        <v>30.49</v>
      </c>
      <c r="I47" s="12">
        <v>31.24</v>
      </c>
      <c r="J47" s="13">
        <v>33.54</v>
      </c>
    </row>
    <row r="48" spans="2:10" ht="57.75" customHeight="1" x14ac:dyDescent="0.15">
      <c r="B48" s="14"/>
      <c r="C48" s="1174" t="s">
        <v>4</v>
      </c>
      <c r="D48" s="1174"/>
      <c r="E48" s="1175"/>
      <c r="F48" s="15">
        <v>2.13</v>
      </c>
      <c r="G48" s="16">
        <v>1.82</v>
      </c>
      <c r="H48" s="16">
        <v>2.89</v>
      </c>
      <c r="I48" s="16">
        <v>3.59</v>
      </c>
      <c r="J48" s="17">
        <v>2.68</v>
      </c>
    </row>
    <row r="49" spans="2:10" ht="57.75" customHeight="1" thickBot="1" x14ac:dyDescent="0.2">
      <c r="B49" s="18"/>
      <c r="C49" s="1176" t="s">
        <v>5</v>
      </c>
      <c r="D49" s="1176"/>
      <c r="E49" s="1177"/>
      <c r="F49" s="19" t="s">
        <v>525</v>
      </c>
      <c r="G49" s="20" t="s">
        <v>526</v>
      </c>
      <c r="H49" s="20" t="s">
        <v>527</v>
      </c>
      <c r="I49" s="20">
        <v>0.81</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2018-03-27T00:04:54Z</cp:lastPrinted>
  <dcterms:created xsi:type="dcterms:W3CDTF">2018-01-24T05:34:35Z</dcterms:created>
  <dcterms:modified xsi:type="dcterms:W3CDTF">2018-11-27T01:04:47Z</dcterms:modified>
  <cp:category/>
</cp:coreProperties>
</file>