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W37" i="10"/>
  <c r="BW38" i="10" s="1"/>
  <c r="CO34" i="10" s="1"/>
  <c r="BE37" i="10"/>
  <c r="AM37" i="10"/>
  <c r="U37" i="10"/>
  <c r="C37" i="10"/>
  <c r="CO36" i="10"/>
  <c r="BW36" i="10"/>
  <c r="BE36" i="10"/>
  <c r="AM36" i="10"/>
  <c r="U36" i="10"/>
  <c r="C36" i="10"/>
  <c r="CO35"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<sst xmlns="http://schemas.openxmlformats.org/spreadsheetml/2006/main" count="1129" uniqueCount="615">
  <si>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</si>
  <si>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</si>
  <si>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</si>
  <si>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</si>
  <si>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</si>
  <si>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</si>
  <si>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</si>
  <si>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</si>
  <si>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</si>
  <si>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</si>
  <si>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</si>
  <si>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</si>
  <si>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</si>
  <si>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</si>
  <si>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</si>
  <si>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</si>
  <si>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</si>
  <si>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</si>
  <si>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</si>
  <si>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</si>
  <si>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</si>
  <si>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</si>
  <si>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</si>
  <si>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</si>
  <si>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</si>
  <si>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</si>
  <si>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</si>
  <si>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</si>
  <si>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</si>
  <si>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</si>
  <si>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</si>
  <si>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</si>
  <si>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</si>
  <si>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</si>
  <si>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</si>
  <si>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</si>
  <si>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</si>
  <si>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</si>
  <si>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</si>
  <si>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</si>
  <si>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</si>
  <si>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</si>
  <si>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</si>
  <si>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</si>
  <si>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</si>
  <si>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</si>
  <si>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</si>
  <si>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</si>
  <si>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</si>
  <si>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</si>
  <si>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</si>
  <si>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</si>
  <si>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</si>
  <si>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</si>
  <si>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</si>
  <si>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</si>
  <si>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</si>
  <si>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</si>
  <si>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</si>
  <si>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</si>
  <si>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</si>
  <si>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</si>
  <si>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</si>
  <si>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</si>
  <si>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</si>
  <si>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</si>
  <si>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</si>
  <si>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</si>
  <si>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</si>
  <si>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</si>
  <si>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</si>
  <si>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</si>
  <si>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</si>
  <si>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</si>
  <si>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</si>
  <si>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</si>
  <si>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</si>
  <si>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</si>
  <si>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</si>
  <si>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</si>
  <si>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</si>
  <si>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</si>
  <si>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</si>
  <si>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</si>
  <si>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</si>
  <si>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</si>
  <si>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</si>
  <si>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</si>
  <si>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</si>
  <si>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</si>
  <si>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</si>
  <si>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</si>
  <si>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</si>
  <si>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</si>
  <si>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</si>
  <si>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</si>
  <si>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</si>
  <si>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</si>
  <si>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河南町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</si>
  <si>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</si>
  <si>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</si>
  <si>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</si>
  <si>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</si>
  <si>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</si>
  <si>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</si>
  <si>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</si>
  <si>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</si>
  <si>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</si>
  <si>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</si>
  <si>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</si>
  <si>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</si>
  <si>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</si>
  <si>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</si>
  <si>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</si>
  <si>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</si>
  <si>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</si>
  <si>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</si>
  <si>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</si>
  <si>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</si>
  <si>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</si>
  <si>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</si>
  <si>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</si>
  <si>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</si>
  <si>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</si>
  <si>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</si>
  <si>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</si>
  <si>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</si>
  <si>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</si>
  <si>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</si>
  <si>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</si>
  <si>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</si>
  <si>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</si>
  <si>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</si>
  <si>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</si>
  <si>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</si>
  <si>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</si>
  <si>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</si>
  <si>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</si>
  <si>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</si>
  <si>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</si>
  <si>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</si>
  <si>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</si>
  <si>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</si>
  <si>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</si>
  <si>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</si>
  <si>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</si>
  <si>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</si>
  <si>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</si>
  <si>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</si>
  <si>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</si>
  <si>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</si>
  <si>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</si>
  <si>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</si>
  <si>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</si>
  <si>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</si>
  <si>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</si>
  <si>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</si>
  <si>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</si>
  <si>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</si>
  <si>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</si>
  <si>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</si>
  <si>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</si>
  <si>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</si>
  <si>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</si>
  <si>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</si>
  <si>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</si>
  <si>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</si>
  <si>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</si>
  <si>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</si>
  <si>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</si>
  <si>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</si>
  <si>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</si>
  <si>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</si>
  <si>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</si>
  <si>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</si>
  <si>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</si>
  <si>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</si>
  <si>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</si>
  <si>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</si>
  <si>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</si>
  <si>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</si>
  <si>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</si>
  <si>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</si>
  <si>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</si>
  <si>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</si>
  <si>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</si>
  <si>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</si>
  <si>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</si>
  <si>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</si>
  <si>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</si>
  <si>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</si>
  <si>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</si>
  <si>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</si>
  <si>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</si>
  <si>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</si>
  <si>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</si>
  <si>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</si>
  <si>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</si>
  <si>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</si>
  <si>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</si>
  <si>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</si>
  <si>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</si>
  <si>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</si>
  <si>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</si>
  <si>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</si>
  <si>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</si>
  <si>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</si>
  <si>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</si>
  <si>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</si>
  <si>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</si>
  <si>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</si>
  <si>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</si>
  <si>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</si>
  <si>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</si>
  <si>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</si>
  <si>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</si>
  <si>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</si>
  <si>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</si>
  <si>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</si>
  <si>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</si>
  <si>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</si>
  <si>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</si>
  <si>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大阪府河南町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</si>
  <si>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</si>
  <si>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</si>
  <si>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</si>
  <si>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</si>
  <si>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</si>
  <si>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</si>
  <si>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</si>
  <si>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</si>
  <si>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</si>
  <si>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</si>
  <si>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</si>
  <si>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</si>
  <si>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</si>
  <si>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</si>
  <si>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</si>
  <si>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</si>
  <si>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</si>
  <si>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</si>
  <si>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</si>
  <si>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</si>
  <si>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</si>
  <si>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</si>
  <si>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</si>
  <si>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</si>
  <si>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</si>
  <si>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</si>
  <si>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</si>
  <si>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</si>
  <si>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</si>
  <si>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</si>
  <si>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</si>
  <si>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</si>
  <si>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</si>
  <si>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</si>
  <si>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</si>
  <si>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</si>
  <si>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</si>
  <si>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</si>
  <si>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</si>
  <si>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</si>
  <si>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</si>
  <si>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</si>
  <si>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</si>
  <si>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</si>
  <si>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</si>
  <si>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</si>
  <si>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</si>
  <si>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</si>
  <si>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</si>
  <si>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</si>
  <si>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</si>
  <si>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</si>
  <si>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</si>
  <si>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</si>
  <si>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</si>
  <si>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</si>
  <si>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</si>
  <si>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</si>
  <si>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</si>
  <si>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</si>
  <si>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</si>
  <si>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</si>
  <si>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</si>
  <si>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</si>
  <si>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</si>
  <si>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</si>
  <si>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</si>
  <si>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</si>
  <si>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</si>
  <si>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</si>
  <si>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</si>
  <si>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</si>
  <si>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</si>
  <si>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</si>
  <si>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</si>
  <si>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</si>
  <si>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</si>
  <si>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</si>
  <si>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</si>
  <si>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</si>
  <si>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</si>
  <si>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</si>
  <si>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</si>
  <si>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</si>
  <si>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</si>
  <si>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</si>
  <si>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</si>
  <si>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</si>
  <si>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</si>
  <si>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</si>
  <si>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</si>
  <si>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</si>
  <si>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</si>
  <si>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</si>
  <si>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</si>
  <si>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</si>
  <si>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</si>
  <si>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</si>
  <si>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</si>
  <si>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</si>
  <si>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</si>
  <si>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</si>
  <si>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</si>
  <si>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</si>
  <si>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</si>
  <si>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</si>
  <si>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</si>
  <si>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</si>
  <si>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</si>
  <si>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</si>
  <si>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</si>
  <si>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</si>
  <si>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</si>
  <si>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</si>
  <si>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</si>
  <si>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</si>
  <si>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</si>
  <si>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</si>
  <si>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</si>
  <si>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</si>
  <si>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</si>
  <si>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</si>
  <si>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</si>
  <si>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</si>
  <si>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</si>
  <si>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</si>
  <si>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</si>
  <si>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</si>
  <si>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</si>
  <si>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</si>
  <si>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</si>
  <si>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</si>
  <si>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</si>
  <si>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</si>
  <si>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</si>
  <si>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</si>
  <si>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</si>
  <si>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</si>
  <si>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</si>
  <si>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</si>
  <si>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</si>
  <si>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</si>
  <si>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</si>
  <si>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</si>
  <si>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</si>
  <si>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</si>
  <si>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</si>
  <si>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</si>
  <si>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</si>
  <si>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</si>
  <si>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大阪府河南町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</si>
  <si>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</si>
  <si>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</si>
  <si>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</si>
  <si>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</si>
  <si>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</si>
  <si>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</si>
  <si>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</si>
  <si>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</si>
  <si>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</si>
  <si>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</si>
  <si>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</si>
  <si>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</si>
  <si>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</si>
  <si>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</si>
  <si>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</si>
  <si>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</si>
  <si>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</si>
  <si>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</si>
  <si>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</si>
  <si>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</si>
  <si>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</si>
  <si>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</si>
  <si>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</si>
  <si>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</si>
  <si>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</si>
  <si>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</si>
  <si>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</si>
  <si>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</si>
  <si>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</si>
  <si>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</si>
  <si>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</si>
  <si>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</si>
  <si>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</si>
  <si>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</si>
  <si>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</si>
  <si>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</si>
  <si>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</si>
  <si>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</si>
  <si>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</si>
  <si>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</si>
  <si>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</si>
  <si>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</si>
  <si>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</si>
  <si>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</si>
  <si>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</si>
  <si>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</si>
  <si>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</si>
  <si>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</si>
  <si>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</si>
  <si>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</si>
  <si>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</si>
  <si>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</si>
  <si>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</si>
  <si>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</si>
  <si>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</si>
  <si>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</si>
  <si>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</si>
  <si>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</si>
  <si>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</si>
  <si>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</si>
  <si>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</si>
  <si>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</si>
  <si>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</si>
  <si>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</si>
  <si>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</si>
  <si>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</si>
  <si>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</si>
  <si>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</si>
  <si>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</si>
  <si>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</si>
  <si>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</si>
  <si>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</si>
  <si>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</si>
  <si>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</si>
  <si>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</si>
  <si>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</si>
  <si>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</si>
  <si>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</si>
  <si>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</si>
  <si>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</si>
  <si>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</si>
  <si>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</si>
  <si>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</si>
  <si>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</si>
  <si>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</si>
  <si>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</si>
  <si>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</si>
  <si>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</si>
  <si>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</si>
  <si>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</si>
  <si>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</si>
  <si>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</si>
  <si>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</si>
  <si>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</si>
  <si>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</si>
  <si>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</si>
  <si>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</si>
  <si>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</si>
  <si>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</si>
  <si>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</si>
  <si>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</si>
  <si>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</si>
  <si>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</si>
  <si>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</si>
  <si>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</si>
  <si>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</si>
  <si>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</si>
  <si>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</si>
  <si>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</si>
  <si>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</si>
  <si>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</si>
  <si>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</si>
  <si>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</si>
  <si>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</si>
  <si>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</si>
  <si>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</si>
  <si>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</si>
  <si>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</si>
  <si>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</si>
  <si>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</si>
  <si>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</si>
  <si>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</si>
  <si>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</si>
  <si>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</si>
  <si>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</si>
  <si>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</si>
  <si>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</si>
  <si>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</si>
  <si>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</si>
  <si>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</si>
  <si>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</si>
  <si>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</si>
  <si>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</si>
  <si>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</si>
  <si>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</si>
  <si>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</si>
  <si>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</si>
  <si>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</si>
  <si>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</si>
  <si>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</si>
  <si>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</si>
  <si>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</si>
  <si>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</si>
  <si>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</si>
  <si>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</si>
  <si>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</si>
  <si>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</si>
  <si>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</si>
  <si>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</si>
  <si>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</si>
  <si>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</si>
  <si>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</si>
  <si>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</si>
  <si>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</si>
  <si>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</si>
  <si>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</si>
  <si>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</si>
  <si>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</si>
  <si>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</si>
  <si>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</si>
  <si>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</si>
  <si>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</si>
  <si>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</si>
  <si>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</si>
  <si>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</si>
  <si>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</si>
  <si>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</si>
  <si>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</si>
  <si>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</si>
  <si>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</si>
  <si>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</si>
  <si>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</si>
  <si>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</si>
  <si>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</si>
  <si>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</si>
  <si>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</si>
  <si>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</si>
  <si>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</si>
  <si>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</si>
  <si>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</si>
  <si>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</si>
  <si>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</si>
  <si>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</si>
  <si>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</si>
  <si>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</si>
  <si>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</si>
  <si>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</si>
  <si>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</si>
  <si>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</si>
  <si>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</si>
  <si>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</si>
  <si>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</si>
  <si>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</si>
  <si>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</si>
  <si>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</si>
  <si>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</si>
  <si>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6.10</t>
  </si>
  <si>
    <t>▲ 0.89</t>
  </si>
  <si>
    <t>▲ 2.82</t>
  </si>
  <si>
    <t>▲ 3.20</t>
  </si>
  <si>
    <t>水道事業会計</t>
  </si>
  <si>
    <t>一般会計</t>
  </si>
  <si>
    <t>国民健康保険特別会計</t>
  </si>
  <si>
    <t>介護保険特別会計</t>
  </si>
  <si>
    <t>後期高齢者医療特別会計</t>
  </si>
  <si>
    <t>土地取得特別会計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</si>
  <si>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</si>
  <si>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</si>
  <si>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</si>
  <si>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</si>
  <si>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</si>
  <si>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</si>
  <si>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</si>
  <si>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</si>
  <si>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</si>
  <si>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</si>
  <si>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南河内環境事業組合</t>
    <rPh sb="0" eb="1">
      <t>ミナミ</t>
    </rPh>
    <rPh sb="1" eb="3">
      <t>カワチ</t>
    </rPh>
    <rPh sb="3" eb="5">
      <t>カンキョウ</t>
    </rPh>
    <rPh sb="5" eb="7">
      <t>ジギョウ</t>
    </rPh>
    <rPh sb="7" eb="9">
      <t>クミアイ</t>
    </rPh>
    <phoneticPr fontId="2"/>
  </si>
  <si>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</si>
  <si>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15" eb="17">
      <t>コウキ</t>
    </rPh>
    <rPh sb="17" eb="20">
      <t>コウレイシャ</t>
    </rPh>
    <rPh sb="20" eb="22">
      <t>イリョウ</t>
    </rPh>
    <rPh sb="22" eb="24">
      <t>トクベツ</t>
    </rPh>
    <phoneticPr fontId="2"/>
  </si>
  <si>
    <t>大阪広域水道企業団（工業用水道事業会計 ）</t>
    <rPh sb="10" eb="12">
      <t>コウギョウ</t>
    </rPh>
    <rPh sb="12" eb="13">
      <t>ヨウ</t>
    </rPh>
    <rPh sb="13" eb="15">
      <t>スイドウ</t>
    </rPh>
    <rPh sb="15" eb="17">
      <t>ジギョウ</t>
    </rPh>
    <rPh sb="17" eb="19">
      <t>カイケイ</t>
    </rPh>
    <phoneticPr fontId="2"/>
  </si>
  <si>
    <t>河南町土地開発公社</t>
    <rPh sb="0" eb="3">
      <t>カナンチョウ</t>
    </rPh>
    <rPh sb="3" eb="5">
      <t>トチ</t>
    </rPh>
    <rPh sb="5" eb="7">
      <t>カイハツ</t>
    </rPh>
    <rPh sb="7" eb="9">
      <t>コウシャ</t>
    </rPh>
    <phoneticPr fontId="2"/>
  </si>
  <si>
    <t>〇</t>
    <phoneticPr fontId="2"/>
  </si>
  <si>
    <t>公共公益施設整備基金</t>
    <rPh sb="0" eb="2">
      <t>コウキョウ</t>
    </rPh>
    <rPh sb="2" eb="4">
      <t>コウエキ</t>
    </rPh>
    <rPh sb="4" eb="6">
      <t>シセツ</t>
    </rPh>
    <rPh sb="6" eb="8">
      <t>セイビ</t>
    </rPh>
    <rPh sb="8" eb="10">
      <t>キキン</t>
    </rPh>
    <phoneticPr fontId="11"/>
  </si>
  <si>
    <t>教育・子育て基金</t>
    <rPh sb="0" eb="2">
      <t>キョウイク</t>
    </rPh>
    <rPh sb="3" eb="5">
      <t>コソダ</t>
    </rPh>
    <rPh sb="6" eb="8">
      <t>キキン</t>
    </rPh>
    <phoneticPr fontId="11"/>
  </si>
  <si>
    <t>退職手当基金</t>
    <rPh sb="0" eb="2">
      <t>タイショク</t>
    </rPh>
    <rPh sb="2" eb="4">
      <t>テアテ</t>
    </rPh>
    <rPh sb="4" eb="6">
      <t>キキン</t>
    </rPh>
    <phoneticPr fontId="11"/>
  </si>
  <si>
    <t>健康づくり基金</t>
    <rPh sb="0" eb="2">
      <t>ケンコウ</t>
    </rPh>
    <rPh sb="5" eb="7">
      <t>キキン</t>
    </rPh>
    <phoneticPr fontId="11"/>
  </si>
  <si>
    <t>自然と歴史のふるさとづくり基金</t>
    <rPh sb="0" eb="2">
      <t>シゼン</t>
    </rPh>
    <rPh sb="3" eb="5">
      <t>レキシ</t>
    </rPh>
    <rPh sb="13" eb="15">
      <t>キキン</t>
    </rPh>
    <phoneticPr fontId="11"/>
  </si>
  <si>
    <t>-</t>
    <phoneticPr fontId="2"/>
  </si>
  <si>
    <t>大阪広域水道企業団（水道用水供給事業 ）</t>
    <rPh sb="0" eb="2">
      <t>オオサカ</t>
    </rPh>
    <rPh sb="2" eb="4">
      <t>コウイキ</t>
    </rPh>
    <rPh sb="4" eb="6">
      <t>スイドウ</t>
    </rPh>
    <rPh sb="6" eb="8">
      <t>キギョウ</t>
    </rPh>
    <rPh sb="8" eb="9">
      <t>ダン</t>
    </rPh>
    <rPh sb="10" eb="12">
      <t>スイドウ</t>
    </rPh>
    <rPh sb="12" eb="13">
      <t>ヨウ</t>
    </rPh>
    <rPh sb="13" eb="14">
      <t>スイ</t>
    </rPh>
    <rPh sb="14" eb="16">
      <t>キョウキュウ</t>
    </rPh>
    <rPh sb="16" eb="18">
      <t>ジギョウ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</si>
  <si>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</si>
  <si>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</si>
  <si>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</si>
  <si>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類似団体と比較して地方債残高が少なく、施設の経過年数が少ない分析結果となっているものの、町内の公共施設には、築後30年以上経過した施設やバブル期に整備したものが多く、今後、施設の更新等に伴う多額の費用が必要となる。更新費用の財源確保が難しいなか、町内公共施設の再編・長寿命化など計画的に行い、財政負担の軽減・平準化を目指す。
　平成29年度及び30年度決算に係る固定資産台帳については、平成31年3月31日時点で未整備であるため、平成29年度及び30年度の当該団体値等は表示されていない。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</si>
  <si>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</si>
  <si>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</si>
  <si>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</si>
  <si>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</si>
  <si>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</si>
  <si>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</si>
  <si>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将来負担比率、実質公債費比率ともに減少したものの、将来負担比率については類似団体内平均値を上回る結果となった。
　令和元年度以降予定されている認定こども園の整備など、大規模事業の実施による起債発行により、一時的な悪化が見込まれる。
　今後、地方債残高の推移に注視し、起債に頼ることのない財政運営に努めていく。</t>
    <rPh sb="1" eb="3">
      <t>ショウライ</t>
    </rPh>
    <rPh sb="3" eb="5">
      <t>フタン</t>
    </rPh>
    <rPh sb="5" eb="7">
      <t>ヒリツ</t>
    </rPh>
    <rPh sb="8" eb="10">
      <t>ジッシツ</t>
    </rPh>
    <rPh sb="10" eb="13">
      <t>コウサイヒ</t>
    </rPh>
    <rPh sb="13" eb="15">
      <t>ヒリツ</t>
    </rPh>
    <rPh sb="18" eb="20">
      <t>ゲンショウ</t>
    </rPh>
    <rPh sb="26" eb="28">
      <t>ショウライ</t>
    </rPh>
    <rPh sb="28" eb="30">
      <t>フタン</t>
    </rPh>
    <rPh sb="30" eb="32">
      <t>ヒリツ</t>
    </rPh>
    <rPh sb="37" eb="39">
      <t>ルイジ</t>
    </rPh>
    <rPh sb="39" eb="41">
      <t>ダンタイ</t>
    </rPh>
    <rPh sb="41" eb="42">
      <t>ナイ</t>
    </rPh>
    <rPh sb="42" eb="44">
      <t>ヘイキン</t>
    </rPh>
    <rPh sb="44" eb="45">
      <t>チ</t>
    </rPh>
    <rPh sb="46" eb="48">
      <t>ウワマワ</t>
    </rPh>
    <rPh sb="49" eb="51">
      <t>ケッカ</t>
    </rPh>
    <rPh sb="118" eb="120">
      <t>コンゴ</t>
    </rPh>
    <rPh sb="121" eb="124">
      <t>チホウサイ</t>
    </rPh>
    <rPh sb="124" eb="126">
      <t>ザンダカ</t>
    </rPh>
    <rPh sb="127" eb="129">
      <t>スイイ</t>
    </rPh>
    <rPh sb="130" eb="132">
      <t>チュウシ</t>
    </rPh>
    <rPh sb="134" eb="136">
      <t>キサイ</t>
    </rPh>
    <rPh sb="137" eb="138">
      <t>タヨ</t>
    </rPh>
    <rPh sb="144" eb="146">
      <t>ザイセイ</t>
    </rPh>
    <rPh sb="146" eb="148">
      <t>ウンエイ</t>
    </rPh>
    <rPh sb="149" eb="150">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</si>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</sst>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8478-4EA8-9757-B70CB332EF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59015</c:v>
                </c:pt>
                <c:pt idx="1">
                  <c:v>24508</c:v>
                </c:pt>
                <c:pt idx="2">
                  <c:v>24476</c:v>
                </c:pt>
                <c:pt idx="3">
                  <c:v>44824</c:v>
                </c:pt>
                <c:pt idx="4">
                  <c:v>50564</c:v>
                </c:pt>
              </c:numCache>
            </c:numRef>
          </c:val>
          <c:smooth val="0"/>
          <c:extLst>
            <c:ext xmlns:c16="http://schemas.microsoft.com/office/drawing/2014/chart" uri="{C3380CC4-5D6E-409C-BE32-E72D297353CC}">
              <c16:uniqueId val="{00000001-8478-4EA8-9757-B70CB332EF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2.89</c:v>
                </c:pt>
                <c:pt idx="1">
                  <c:v>3.59</c:v>
                </c:pt>
                <c:pt idx="2">
                  <c:v>2.68</c:v>
                </c:pt>
                <c:pt idx="3">
                  <c:v>3.47</c:v>
                </c:pt>
                <c:pt idx="4">
                  <c:v>3.5</c:v>
                </c:pt>
              </c:numCache>
            </c:numRef>
          </c:val>
          <c:extLst>
            <c:ext xmlns:c16="http://schemas.microsoft.com/office/drawing/2014/chart" uri="{C3380CC4-5D6E-409C-BE32-E72D297353CC}">
              <c16:uniqueId val="{00000000-7DA9-4F13-96AB-1108DB31DF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30.49</c:v>
                </c:pt>
                <c:pt idx="1">
                  <c:v>31.24</c:v>
                </c:pt>
                <c:pt idx="2">
                  <c:v>33.54</c:v>
                </c:pt>
                <c:pt idx="3">
                  <c:v>31.98</c:v>
                </c:pt>
                <c:pt idx="4">
                  <c:v>30.05</c:v>
                </c:pt>
              </c:numCache>
            </c:numRef>
          </c:val>
          <c:extLst>
            <c:ext xmlns:c16="http://schemas.microsoft.com/office/drawing/2014/chart" uri="{C3380CC4-5D6E-409C-BE32-E72D297353CC}">
              <c16:uniqueId val="{00000001-7DA9-4F13-96AB-1108DB31DFF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-6.1</c:v>
                </c:pt>
                <c:pt idx="1">
                  <c:v>0.81</c:v>
                </c:pt>
                <c:pt idx="2">
                  <c:v>-0.89</c:v>
                </c:pt>
                <c:pt idx="3">
                  <c:v>-2.82</c:v>
                </c:pt>
                <c:pt idx="4">
                  <c:v>-3.2</c:v>
                </c:pt>
              </c:numCache>
            </c:numRef>
          </c:val>
          <c:smooth val="0"/>
          <c:extLst>
            <c:ext xmlns:c16="http://schemas.microsoft.com/office/drawing/2014/chart" uri="{C3380CC4-5D6E-409C-BE32-E72D297353CC}">
              <c16:uniqueId val="{00000002-7DA9-4F13-96AB-1108DB31DFF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0.03</c:v>
                </c:pt>
                <c:pt idx="8">
                  <c:v>0</c:v>
                </c:pt>
                <c:pt idx="9">
                  <c:v>0</c:v>
                </c:pt>
              </c:numCache>
            </c:numRef>
          </c:val>
          <c:extLst>
            <c:ext xmlns:c16="http://schemas.microsoft.com/office/drawing/2014/chart" uri="{C3380CC4-5D6E-409C-BE32-E72D297353CC}">
              <c16:uniqueId val="{00000000-DBCB-4264-8094-6A2D3056D6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CB-4264-8094-6A2D3056D67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BCB-4264-8094-6A2D3056D672}"/>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BCB-4264-8094-6A2D3056D672}"/>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BCB-4264-8094-6A2D3056D67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0.03</c:v>
                </c:pt>
                <c:pt idx="8">
                  <c:v>#N/A</c:v>
                </c:pt>
                <c:pt idx="9">
                  <c:v>7.0000000000000007E-2</c:v>
                </c:pt>
              </c:numCache>
            </c:numRef>
          </c:val>
          <c:extLst>
            <c:ext xmlns:c16="http://schemas.microsoft.com/office/drawing/2014/chart" uri="{C3380CC4-5D6E-409C-BE32-E72D297353CC}">
              <c16:uniqueId val="{00000005-DBCB-4264-8094-6A2D3056D67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c:v>
                </c:pt>
                <c:pt idx="2">
                  <c:v>#N/A</c:v>
                </c:pt>
                <c:pt idx="3">
                  <c:v>0.06</c:v>
                </c:pt>
                <c:pt idx="4">
                  <c:v>#N/A</c:v>
                </c:pt>
                <c:pt idx="5">
                  <c:v>0.66</c:v>
                </c:pt>
                <c:pt idx="6">
                  <c:v>#N/A</c:v>
                </c:pt>
                <c:pt idx="7">
                  <c:v>1.56</c:v>
                </c:pt>
                <c:pt idx="8">
                  <c:v>#N/A</c:v>
                </c:pt>
                <c:pt idx="9">
                  <c:v>1.48</c:v>
                </c:pt>
              </c:numCache>
            </c:numRef>
          </c:val>
          <c:extLst>
            <c:ext xmlns:c16="http://schemas.microsoft.com/office/drawing/2014/chart" uri="{C3380CC4-5D6E-409C-BE32-E72D297353CC}">
              <c16:uniqueId val="{00000006-DBCB-4264-8094-6A2D3056D67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5.58</c:v>
                </c:pt>
                <c:pt idx="2">
                  <c:v>#N/A</c:v>
                </c:pt>
                <c:pt idx="3">
                  <c:v>2.8</c:v>
                </c:pt>
                <c:pt idx="4">
                  <c:v>#N/A</c:v>
                </c:pt>
                <c:pt idx="5">
                  <c:v>2.96</c:v>
                </c:pt>
                <c:pt idx="6">
                  <c:v>#N/A</c:v>
                </c:pt>
                <c:pt idx="7">
                  <c:v>4.32</c:v>
                </c:pt>
                <c:pt idx="8">
                  <c:v>#N/A</c:v>
                </c:pt>
                <c:pt idx="9">
                  <c:v>3.34</c:v>
                </c:pt>
              </c:numCache>
            </c:numRef>
          </c:val>
          <c:extLst>
            <c:ext xmlns:c16="http://schemas.microsoft.com/office/drawing/2014/chart" uri="{C3380CC4-5D6E-409C-BE32-E72D297353CC}">
              <c16:uniqueId val="{00000007-DBCB-4264-8094-6A2D3056D67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2.89</c:v>
                </c:pt>
                <c:pt idx="2">
                  <c:v>#N/A</c:v>
                </c:pt>
                <c:pt idx="3">
                  <c:v>3.58</c:v>
                </c:pt>
                <c:pt idx="4">
                  <c:v>#N/A</c:v>
                </c:pt>
                <c:pt idx="5">
                  <c:v>2.68</c:v>
                </c:pt>
                <c:pt idx="6">
                  <c:v>#N/A</c:v>
                </c:pt>
                <c:pt idx="7">
                  <c:v>3.47</c:v>
                </c:pt>
                <c:pt idx="8">
                  <c:v>#N/A</c:v>
                </c:pt>
                <c:pt idx="9">
                  <c:v>3.49</c:v>
                </c:pt>
              </c:numCache>
            </c:numRef>
          </c:val>
          <c:extLst>
            <c:ext xmlns:c16="http://schemas.microsoft.com/office/drawing/2014/chart" uri="{C3380CC4-5D6E-409C-BE32-E72D297353CC}">
              <c16:uniqueId val="{00000008-DBCB-4264-8094-6A2D3056D67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31.85</c:v>
                </c:pt>
                <c:pt idx="2">
                  <c:v>#N/A</c:v>
                </c:pt>
                <c:pt idx="3">
                  <c:v>25.53</c:v>
                </c:pt>
                <c:pt idx="4">
                  <c:v>#N/A</c:v>
                </c:pt>
                <c:pt idx="5">
                  <c:v>24.82</c:v>
                </c:pt>
                <c:pt idx="6">
                  <c:v>#N/A</c:v>
                </c:pt>
                <c:pt idx="7">
                  <c:v>23.04</c:v>
                </c:pt>
                <c:pt idx="8">
                  <c:v>#N/A</c:v>
                </c:pt>
                <c:pt idx="9">
                  <c:v>23.09</c:v>
                </c:pt>
              </c:numCache>
            </c:numRef>
          </c:val>
          <c:extLst>
            <c:ext xmlns:c16="http://schemas.microsoft.com/office/drawing/2014/chart" uri="{C3380CC4-5D6E-409C-BE32-E72D297353CC}">
              <c16:uniqueId val="{00000009-DBCB-4264-8094-6A2D3056D6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545</c:v>
                </c:pt>
                <c:pt idx="5">
                  <c:v>515</c:v>
                </c:pt>
                <c:pt idx="8">
                  <c:v>500</c:v>
                </c:pt>
                <c:pt idx="11">
                  <c:v>506</c:v>
                </c:pt>
                <c:pt idx="14">
                  <c:v>522</c:v>
                </c:pt>
              </c:numCache>
            </c:numRef>
          </c:val>
          <c:extLst>
            <c:ext xmlns:c16="http://schemas.microsoft.com/office/drawing/2014/chart" uri="{C3380CC4-5D6E-409C-BE32-E72D297353CC}">
              <c16:uniqueId val="{00000000-8FF8-4A18-B0DE-B72F48CF22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F8-4A18-B0DE-B72F48CF22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FF8-4A18-B0DE-B72F48CF22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69</c:v>
                </c:pt>
                <c:pt idx="3">
                  <c:v>26</c:v>
                </c:pt>
                <c:pt idx="6">
                  <c:v>10</c:v>
                </c:pt>
                <c:pt idx="9">
                  <c:v>2</c:v>
                </c:pt>
                <c:pt idx="12">
                  <c:v>2</c:v>
                </c:pt>
              </c:numCache>
            </c:numRef>
          </c:val>
          <c:extLst>
            <c:ext xmlns:c16="http://schemas.microsoft.com/office/drawing/2014/chart" uri="{C3380CC4-5D6E-409C-BE32-E72D297353CC}">
              <c16:uniqueId val="{00000003-8FF8-4A18-B0DE-B72F48CF22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135</c:v>
                </c:pt>
                <c:pt idx="3">
                  <c:v>148</c:v>
                </c:pt>
                <c:pt idx="6">
                  <c:v>131</c:v>
                </c:pt>
                <c:pt idx="9">
                  <c:v>137</c:v>
                </c:pt>
                <c:pt idx="12">
                  <c:v>130</c:v>
                </c:pt>
              </c:numCache>
            </c:numRef>
          </c:val>
          <c:extLst>
            <c:ext xmlns:c16="http://schemas.microsoft.com/office/drawing/2014/chart" uri="{C3380CC4-5D6E-409C-BE32-E72D297353CC}">
              <c16:uniqueId val="{00000004-8FF8-4A18-B0DE-B72F48CF22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F8-4A18-B0DE-B72F48CF22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F8-4A18-B0DE-B72F48CF22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633</c:v>
                </c:pt>
                <c:pt idx="3">
                  <c:v>581</c:v>
                </c:pt>
                <c:pt idx="6">
                  <c:v>562</c:v>
                </c:pt>
                <c:pt idx="9">
                  <c:v>566</c:v>
                </c:pt>
                <c:pt idx="12">
                  <c:v>593</c:v>
                </c:pt>
              </c:numCache>
            </c:numRef>
          </c:val>
          <c:extLst>
            <c:ext xmlns:c16="http://schemas.microsoft.com/office/drawing/2014/chart" uri="{C3380CC4-5D6E-409C-BE32-E72D297353CC}">
              <c16:uniqueId val="{00000007-8FF8-4A18-B0DE-B72F48CF22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292</c:v>
                </c:pt>
                <c:pt idx="2">
                  <c:v>#N/A</c:v>
                </c:pt>
                <c:pt idx="3">
                  <c:v>#N/A</c:v>
                </c:pt>
                <c:pt idx="4">
                  <c:v>240</c:v>
                </c:pt>
                <c:pt idx="5">
                  <c:v>#N/A</c:v>
                </c:pt>
                <c:pt idx="6">
                  <c:v>#N/A</c:v>
                </c:pt>
                <c:pt idx="7">
                  <c:v>203</c:v>
                </c:pt>
                <c:pt idx="8">
                  <c:v>#N/A</c:v>
                </c:pt>
                <c:pt idx="9">
                  <c:v>#N/A</c:v>
                </c:pt>
                <c:pt idx="10">
                  <c:v>199</c:v>
                </c:pt>
                <c:pt idx="11">
                  <c:v>#N/A</c:v>
                </c:pt>
                <c:pt idx="12">
                  <c:v>#N/A</c:v>
                </c:pt>
                <c:pt idx="13">
                  <c:v>203</c:v>
                </c:pt>
                <c:pt idx="14">
                  <c:v>#N/A</c:v>
                </c:pt>
              </c:numCache>
            </c:numRef>
          </c:val>
          <c:smooth val="0"/>
          <c:extLst>
            <c:ext xmlns:c16="http://schemas.microsoft.com/office/drawing/2014/chart" uri="{C3380CC4-5D6E-409C-BE32-E72D297353CC}">
              <c16:uniqueId val="{00000008-8FF8-4A18-B0DE-B72F48CF22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6179</c:v>
                </c:pt>
                <c:pt idx="5">
                  <c:v>6079</c:v>
                </c:pt>
                <c:pt idx="8">
                  <c:v>5975</c:v>
                </c:pt>
                <c:pt idx="11">
                  <c:v>6048</c:v>
                </c:pt>
                <c:pt idx="14">
                  <c:v>5965</c:v>
                </c:pt>
              </c:numCache>
            </c:numRef>
          </c:val>
          <c:extLst>
            <c:ext xmlns:c16="http://schemas.microsoft.com/office/drawing/2014/chart" uri="{C3380CC4-5D6E-409C-BE32-E72D297353CC}">
              <c16:uniqueId val="{00000000-F552-4E1C-8C07-05EAA83C02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94</c:v>
                </c:pt>
                <c:pt idx="8">
                  <c:v>109</c:v>
                </c:pt>
                <c:pt idx="11">
                  <c:v>109</c:v>
                </c:pt>
                <c:pt idx="14">
                  <c:v>109</c:v>
                </c:pt>
              </c:numCache>
            </c:numRef>
          </c:val>
          <c:extLst>
            <c:ext xmlns:c16="http://schemas.microsoft.com/office/drawing/2014/chart" uri="{C3380CC4-5D6E-409C-BE32-E72D297353CC}">
              <c16:uniqueId val="{00000001-F552-4E1C-8C07-05EAA83C02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2732</c:v>
                </c:pt>
                <c:pt idx="5">
                  <c:v>2894</c:v>
                </c:pt>
                <c:pt idx="8">
                  <c:v>2966</c:v>
                </c:pt>
                <c:pt idx="11">
                  <c:v>2848</c:v>
                </c:pt>
                <c:pt idx="14">
                  <c:v>2767</c:v>
                </c:pt>
              </c:numCache>
            </c:numRef>
          </c:val>
          <c:extLst>
            <c:ext xmlns:c16="http://schemas.microsoft.com/office/drawing/2014/chart" uri="{C3380CC4-5D6E-409C-BE32-E72D297353CC}">
              <c16:uniqueId val="{00000002-F552-4E1C-8C07-05EAA83C02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52-4E1C-8C07-05EAA83C02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52-4E1C-8C07-05EAA83C02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52-4E1C-8C07-05EAA83C02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1188</c:v>
                </c:pt>
                <c:pt idx="3">
                  <c:v>1139</c:v>
                </c:pt>
                <c:pt idx="6">
                  <c:v>1056</c:v>
                </c:pt>
                <c:pt idx="9">
                  <c:v>991</c:v>
                </c:pt>
                <c:pt idx="12">
                  <c:v>915</c:v>
                </c:pt>
              </c:numCache>
            </c:numRef>
          </c:val>
          <c:extLst>
            <c:ext xmlns:c16="http://schemas.microsoft.com/office/drawing/2014/chart" uri="{C3380CC4-5D6E-409C-BE32-E72D297353CC}">
              <c16:uniqueId val="{00000006-F552-4E1C-8C07-05EAA83C02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40</c:v>
                </c:pt>
                <c:pt idx="3">
                  <c:v>15</c:v>
                </c:pt>
                <c:pt idx="6">
                  <c:v>5</c:v>
                </c:pt>
                <c:pt idx="9">
                  <c:v>3</c:v>
                </c:pt>
                <c:pt idx="12">
                  <c:v>1</c:v>
                </c:pt>
              </c:numCache>
            </c:numRef>
          </c:val>
          <c:extLst>
            <c:ext xmlns:c16="http://schemas.microsoft.com/office/drawing/2014/chart" uri="{C3380CC4-5D6E-409C-BE32-E72D297353CC}">
              <c16:uniqueId val="{00000007-F552-4E1C-8C07-05EAA83C02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2403</c:v>
                </c:pt>
                <c:pt idx="3">
                  <c:v>2493</c:v>
                </c:pt>
                <c:pt idx="6">
                  <c:v>2411</c:v>
                </c:pt>
                <c:pt idx="9">
                  <c:v>2361</c:v>
                </c:pt>
                <c:pt idx="12">
                  <c:v>2208</c:v>
                </c:pt>
              </c:numCache>
            </c:numRef>
          </c:val>
          <c:extLst>
            <c:ext xmlns:c16="http://schemas.microsoft.com/office/drawing/2014/chart" uri="{C3380CC4-5D6E-409C-BE32-E72D297353CC}">
              <c16:uniqueId val="{00000008-F552-4E1C-8C07-05EAA83C02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51</c:v>
                </c:pt>
                <c:pt idx="3">
                  <c:v>446</c:v>
                </c:pt>
                <c:pt idx="6">
                  <c:v>437</c:v>
                </c:pt>
                <c:pt idx="9">
                  <c:v>449</c:v>
                </c:pt>
                <c:pt idx="12">
                  <c:v>422</c:v>
                </c:pt>
              </c:numCache>
            </c:numRef>
          </c:val>
          <c:extLst>
            <c:ext xmlns:c16="http://schemas.microsoft.com/office/drawing/2014/chart" uri="{C3380CC4-5D6E-409C-BE32-E72D297353CC}">
              <c16:uniqueId val="{00000009-F552-4E1C-8C07-05EAA83C02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6273</c:v>
                </c:pt>
                <c:pt idx="3">
                  <c:v>6112</c:v>
                </c:pt>
                <c:pt idx="6">
                  <c:v>5918</c:v>
                </c:pt>
                <c:pt idx="9">
                  <c:v>5968</c:v>
                </c:pt>
                <c:pt idx="12">
                  <c:v>6038</c:v>
                </c:pt>
              </c:numCache>
            </c:numRef>
          </c:val>
          <c:extLst>
            <c:ext xmlns:c16="http://schemas.microsoft.com/office/drawing/2014/chart" uri="{C3380CC4-5D6E-409C-BE32-E72D297353CC}">
              <c16:uniqueId val="{0000000A-F552-4E1C-8C07-05EAA83C02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1044</c:v>
                </c:pt>
                <c:pt idx="2">
                  <c:v>#N/A</c:v>
                </c:pt>
                <c:pt idx="3">
                  <c:v>#N/A</c:v>
                </c:pt>
                <c:pt idx="4">
                  <c:v>1139</c:v>
                </c:pt>
                <c:pt idx="5">
                  <c:v>#N/A</c:v>
                </c:pt>
                <c:pt idx="6">
                  <c:v>#N/A</c:v>
                </c:pt>
                <c:pt idx="7">
                  <c:v>777</c:v>
                </c:pt>
                <c:pt idx="8">
                  <c:v>#N/A</c:v>
                </c:pt>
                <c:pt idx="9">
                  <c:v>#N/A</c:v>
                </c:pt>
                <c:pt idx="10">
                  <c:v>765</c:v>
                </c:pt>
                <c:pt idx="11">
                  <c:v>#N/A</c:v>
                </c:pt>
                <c:pt idx="12">
                  <c:v>#N/A</c:v>
                </c:pt>
                <c:pt idx="13">
                  <c:v>741</c:v>
                </c:pt>
                <c:pt idx="14">
                  <c:v>#N/A</c:v>
                </c:pt>
              </c:numCache>
            </c:numRef>
          </c:val>
          <c:smooth val="0"/>
          <c:extLst>
            <c:ext xmlns:c16="http://schemas.microsoft.com/office/drawing/2014/chart" uri="{C3380CC4-5D6E-409C-BE32-E72D297353CC}">
              <c16:uniqueId val="{0000000B-F552-4E1C-8C07-05EAA83C02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1320</c:v>
                </c:pt>
                <c:pt idx="1">
                  <c:v>1235</c:v>
                </c:pt>
                <c:pt idx="2">
                  <c:v>1177</c:v>
                </c:pt>
              </c:numCache>
            </c:numRef>
          </c:val>
          <c:extLst>
            <c:ext xmlns:c16="http://schemas.microsoft.com/office/drawing/2014/chart" uri="{C3380CC4-5D6E-409C-BE32-E72D297353CC}">
              <c16:uniqueId val="{00000000-7284-41AD-BDC2-CB3D8844FF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209</c:v>
                </c:pt>
                <c:pt idx="1">
                  <c:v>210</c:v>
                </c:pt>
                <c:pt idx="2">
                  <c:v>210</c:v>
                </c:pt>
              </c:numCache>
            </c:numRef>
          </c:val>
          <c:extLst>
            <c:ext xmlns:c16="http://schemas.microsoft.com/office/drawing/2014/chart" uri="{C3380CC4-5D6E-409C-BE32-E72D297353CC}">
              <c16:uniqueId val="{00000001-7284-41AD-BDC2-CB3D8844FF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1222</c:v>
                </c:pt>
                <c:pt idx="1">
                  <c:v>1187</c:v>
                </c:pt>
                <c:pt idx="2">
                  <c:v>1161</c:v>
                </c:pt>
              </c:numCache>
            </c:numRef>
          </c:val>
          <c:extLst>
            <c:ext xmlns:c16="http://schemas.microsoft.com/office/drawing/2014/chart" uri="{C3380CC4-5D6E-409C-BE32-E72D297353CC}">
              <c16:uniqueId val="{00000002-7284-41AD-BDC2-CB3D8844FF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{4A13B404-D730-48A6-92D5-260A5957DE1E}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BCA-47BC-B226-D45D940B18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{96BAFA8D-DAA7-4B5D-8A18-AB2FDB23767C}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CA-47BC-B226-D45D940B18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{600E0989-D974-469B-87EB-9D38658DBD43}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CA-47BC-B226-D45D940B18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{AB962EB1-84EA-4BA5-BEC2-63A9299C7720}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CA-47BC-B226-D45D940B18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{D11ECAB3-5C71-485C-B6FD-076CC7CCF8B7}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CA-47BC-B226-D45D940B18F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{F734E15C-02FA-43FF-9B83-456BF5D12018}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BCA-47BC-B226-D45D940B18F3}"/>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{EB9CDEAE-84B8-437F-80EB-4104D6D92153}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BCA-47BC-B226-D45D940B18F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{92626A22-0102-483B-9AC2-DED6E36798D7}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BCA-47BC-B226-D45D940B18F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{A2F3B3B8-360D-4AFA-BE1E-4A1262E7A583}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BCA-47BC-B226-D45D940B18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44.8</c:v>
                </c:pt>
              </c:numCache>
            </c:numRef>
          </c:xVal>
          <c:yVal>
            <c:numRef>
              <c:f>公会計指標分析・財政指標組合せ分析表!$BP$51:$DC$51</c:f>
              <c:numCache>
                <c:formatCode>#,##0.0;"▲ "#,##0.0</c:formatCode>
                <c:ptCount val="40"/>
                <c:pt idx="16">
                  <c:v>22.6</c:v>
                </c:pt>
              </c:numCache>
            </c:numRef>
          </c:yVal>
          <c:smooth val="0"/>
          <c:extLst>
            <c:ext xmlns:c16="http://schemas.microsoft.com/office/drawing/2014/chart" uri="{C3380CC4-5D6E-409C-BE32-E72D297353CC}">
              <c16:uniqueId val="{00000009-9BCA-47BC-B226-D45D940B18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{577AA9BB-E416-48AF-A416-60C31E85C274}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BCA-47BC-B226-D45D940B18F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{5F06C8A3-AD4B-492A-9965-5625A4CC4D03}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CA-47BC-B226-D45D940B18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{1BA1448F-0A47-4C12-ADA4-C20B77AA9566}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CA-47BC-B226-D45D940B18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{B49D5B9E-AA05-43C3-B86A-D517D1A72F9D}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CA-47BC-B226-D45D940B18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{0D5F0AEE-65FD-4635-9EB9-C0521C442829}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CA-47BC-B226-D45D940B18F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{100E37F5-D744-4A3F-94A8-FFBDEA8875B6}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BCA-47BC-B226-D45D940B18F3}"/>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{06A7066B-FED8-497B-8C34-45DB5422C6AA}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BCA-47BC-B226-D45D940B18F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{6EC292C0-5C95-4679-8C7F-3CE522BD410F}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BCA-47BC-B226-D45D940B18F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{D717CB97-E911-4FC3-9343-21BBC6E32D69}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BCA-47BC-B226-D45D940B18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numCache>
            </c:numRef>
          </c:xVal>
          <c:yVal>
            <c:numRef>
              <c:f>公会計指標分析・財政指標組合せ分析表!$BP$55:$DC$55</c:f>
              <c:numCache>
                <c:formatCode>#,##0.0;"▲ "#,##0.0</c:formatCode>
                <c:ptCount val="40"/>
                <c:pt idx="16">
                  <c:v>32.9</c:v>
                </c:pt>
              </c:numCache>
            </c:numRef>
          </c:yVal>
          <c:smooth val="0"/>
          <c:extLst>
            <c:ext xmlns:c16="http://schemas.microsoft.com/office/drawing/2014/chart" uri="{C3380CC4-5D6E-409C-BE32-E72D297353CC}">
              <c16:uniqueId val="{00000013-9BCA-47BC-B226-D45D940B18F3}"/>
            </c:ext>
          </c:extLst>
        </c:ser>
        <c:dLbls>
          <c:showLegendKey val="0"/>
          <c:showVal val="1"/>
          <c:showCatName val="0"/>
          <c:showSerName val="0"/>
          <c:showPercent val="0"/>
          <c:showBubbleSize val="0"/>
        </c:dLbls>
        <c:axId val="46179840"/>
        <c:axId val="46181760"/>
      </c:scatterChart>
      <c:valAx>
        <c:axId val="46179840"/>
        <c:scaling>
          <c:orientation val="minMax"/>
          <c:max val="59"/>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5"/>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{C261C627-5FAC-4E5A-8411-E2FEBA58A6A0}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BDF-484D-89F3-DF5C76D819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{27AB037C-B66F-48F7-9BF7-9D5491FD9365}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DF-484D-89F3-DF5C76D819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{28F3FB54-4E38-4C52-9A5A-9B08122F6C8A}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DF-484D-89F3-DF5C76D819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{4A42F727-BCC9-4DAB-9224-44D882A91513}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DF-484D-89F3-DF5C76D819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{1748B6EC-DCE8-4036-9392-262C14E67C30}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DF-484D-89F3-DF5C76D819B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{34E6CFC4-B308-45FE-A3A6-382559005DDE}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BDF-484D-89F3-DF5C76D819B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{85FD2112-D8F6-456F-BDA3-26D05678257A}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BDF-484D-89F3-DF5C76D819B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{3DE06FD5-93CF-4A8B-942D-EA85EA19A1F2}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BDF-484D-89F3-DF5C76D819B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{E9D5E715-5D12-4301-8911-86F0F0504CBF}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BDF-484D-89F3-DF5C76D819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8.4</c:v>
                </c:pt>
                <c:pt idx="16">
                  <c:v>7.2</c:v>
                </c:pt>
                <c:pt idx="24">
                  <c:v>6.2</c:v>
                </c:pt>
                <c:pt idx="32">
                  <c:v>5.9</c:v>
                </c:pt>
              </c:numCache>
            </c:numRef>
          </c:xVal>
          <c:yVal>
            <c:numRef>
              <c:f>公会計指標分析・財政指標組合せ分析表!$BP$73:$DC$73</c:f>
              <c:numCache>
                <c:formatCode>#,##0.0;"▲ "#,##0.0</c:formatCode>
                <c:ptCount val="40"/>
                <c:pt idx="0">
                  <c:v>31.3</c:v>
                </c:pt>
                <c:pt idx="8">
                  <c:v>32.799999999999997</c:v>
                </c:pt>
                <c:pt idx="16">
                  <c:v>22.6</c:v>
                </c:pt>
                <c:pt idx="24">
                  <c:v>22.8</c:v>
                </c:pt>
                <c:pt idx="32">
                  <c:v>21.8</c:v>
                </c:pt>
              </c:numCache>
            </c:numRef>
          </c:yVal>
          <c:smooth val="0"/>
          <c:extLst>
            <c:ext xmlns:c16="http://schemas.microsoft.com/office/drawing/2014/chart" uri="{C3380CC4-5D6E-409C-BE32-E72D297353CC}">
              <c16:uniqueId val="{00000009-9BDF-484D-89F3-DF5C76D819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{0110E455-4466-4452-B314-CF56C19F728D}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BDF-484D-89F3-DF5C76D819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{E6BBCA9C-8031-4547-948C-0D3942EE7AE1}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DF-484D-89F3-DF5C76D819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{D94C8906-613A-4919-A021-7915C01C6815}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DF-484D-89F3-DF5C76D819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{7DC2238B-F217-4510-A95E-756B316DFEF2}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DF-484D-89F3-DF5C76D819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{BB872979-F264-4570-970F-745DE1195EDB}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DF-484D-89F3-DF5C76D819B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{C3CBDFF4-D841-4A95-8E1C-81032D5F8998}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BDF-484D-89F3-DF5C76D819B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{C15ED0E4-4CC5-4030-8362-B426ACCFA297}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BDF-484D-89F3-DF5C76D819B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{B29F6FB8-57AF-49C9-AEE7-B789714254D0}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BDF-484D-89F3-DF5C76D819B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{2BA718F9-83B9-4182-A373-457F5C329FFE}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BDF-484D-89F3-DF5C76D819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9BDF-484D-89F3-DF5C76D819B6}"/>
            </c:ext>
          </c:extLst>
        </c:ser>
        <c:dLbls>
          <c:showLegendKey val="0"/>
          <c:showVal val="1"/>
          <c:showCatName val="0"/>
          <c:showSerName val="0"/>
          <c:showPercent val="0"/>
          <c:showBubbleSize val="0"/>
        </c:dLbls>
        <c:axId val="84219776"/>
        <c:axId val="84234240"/>
      </c:scatterChart>
      <c:valAx>
        <c:axId val="84219776"/>
        <c:scaling>
          <c:orientation val="minMax"/>
          <c:max val="10.799999999999999"/>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平成</a:t>
          </a:r>
          <a:r>
            <a:rPr kumimoji="1" lang="en-US" altLang="ja-JP" sz="1400">
              <a:solidFill>
                <a:srgbClr val="000000"/>
              </a:solidFill>
              <a:latin typeface="ＭＳ ゴシック" pitchFamily="49" charset="-128"/>
              <a:ea typeface="ＭＳ ゴシック" pitchFamily="49" charset="-128"/>
            </a:rPr>
            <a:t>29</a:t>
          </a:r>
          <a:r>
            <a:rPr kumimoji="1" lang="ja-JP" altLang="en-US" sz="1400">
              <a:solidFill>
                <a:srgbClr val="000000"/>
              </a:solidFill>
              <a:latin typeface="ＭＳ ゴシック" pitchFamily="49" charset="-128"/>
              <a:ea typeface="ＭＳ ゴシック" pitchFamily="49" charset="-128"/>
            </a:rPr>
            <a:t>年度から平成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年度にかけて、分子の総額が増加に転じているのは、平成</a:t>
          </a:r>
          <a:r>
            <a:rPr kumimoji="1" lang="en-US" altLang="ja-JP" sz="1400">
              <a:solidFill>
                <a:srgbClr val="000000"/>
              </a:solidFill>
              <a:latin typeface="ＭＳ ゴシック" pitchFamily="49" charset="-128"/>
              <a:ea typeface="ＭＳ ゴシック" pitchFamily="49" charset="-128"/>
            </a:rPr>
            <a:t>26</a:t>
          </a:r>
          <a:r>
            <a:rPr kumimoji="1" lang="ja-JP" altLang="en-US" sz="1400">
              <a:solidFill>
                <a:srgbClr val="000000"/>
              </a:solidFill>
              <a:latin typeface="ＭＳ ゴシック" pitchFamily="49" charset="-128"/>
              <a:ea typeface="ＭＳ ゴシック" pitchFamily="49" charset="-128"/>
            </a:rPr>
            <a:t>年度に借入れた中学校体育館整備事業債の元金償還が開始したことなどによるものである。</a:t>
          </a:r>
        </a:p>
        <a:p>
          <a:r>
            <a:rPr kumimoji="1" lang="ja-JP" altLang="en-US" sz="1400">
              <a:solidFill>
                <a:srgbClr val="000000"/>
              </a:solidFill>
              <a:latin typeface="ＭＳ ゴシック" pitchFamily="49" charset="-128"/>
              <a:ea typeface="ＭＳ ゴシック" pitchFamily="49" charset="-128"/>
            </a:rPr>
            <a:t>　トータルとして、実質公債費比率の分子は増加傾向に転じているが、一部事務組合の起債は多くが償還終了してきており、組合等が起こした地方債の元利償還金に対する負担金等が減少していることから比率としては下がってきている。今後も健全な財政運営を続けていく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平成</a:t>
          </a:r>
          <a:r>
            <a:rPr kumimoji="1" lang="en-US" altLang="ja-JP" sz="1400">
              <a:solidFill>
                <a:srgbClr val="000000"/>
              </a:solidFill>
              <a:latin typeface="ＭＳ ゴシック" pitchFamily="49" charset="-128"/>
              <a:ea typeface="ＭＳ ゴシック" pitchFamily="49" charset="-128"/>
            </a:rPr>
            <a:t>24</a:t>
          </a:r>
          <a:r>
            <a:rPr kumimoji="1" lang="ja-JP" altLang="en-US" sz="1400">
              <a:solidFill>
                <a:srgbClr val="000000"/>
              </a:solidFill>
              <a:latin typeface="ＭＳ ゴシック" pitchFamily="49" charset="-128"/>
              <a:ea typeface="ＭＳ ゴシック" pitchFamily="49" charset="-128"/>
            </a:rPr>
            <a:t>年度以降、起債残高は減少傾向にあったが、平成</a:t>
          </a:r>
          <a:r>
            <a:rPr kumimoji="1" lang="en-US" altLang="ja-JP" sz="1400">
              <a:solidFill>
                <a:srgbClr val="000000"/>
              </a:solidFill>
              <a:latin typeface="ＭＳ ゴシック" pitchFamily="49" charset="-128"/>
              <a:ea typeface="ＭＳ ゴシック" pitchFamily="49" charset="-128"/>
            </a:rPr>
            <a:t>29</a:t>
          </a:r>
          <a:r>
            <a:rPr kumimoji="1" lang="ja-JP" altLang="en-US" sz="1400">
              <a:solidFill>
                <a:srgbClr val="000000"/>
              </a:solidFill>
              <a:latin typeface="ＭＳ ゴシック" pitchFamily="49" charset="-128"/>
              <a:ea typeface="ＭＳ ゴシック" pitchFamily="49" charset="-128"/>
            </a:rPr>
            <a:t>年度から増加傾向に転じており、平成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は小学校統合基幹校整備事業などによる起債の発行により増加した。しかし、一部事務組合の起債は多くが償還終了してきており、組合等負担金等見込額が減少し、公営企業債等繰入見込額も減少してき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また、町職員の新陳代謝が続いたため退職手当負担見込額についても減少傾向にある。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今後、大型施設整備が予定されており、一時的には悪化が見込まれるものの、中長期的には地方債発行の抑制を図るなど、将来負担比率の抑制に努めつつ、その推移に注視していく。</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大阪府河南町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年度は道の駅かなん再整備事業や小学校統合基幹校整備事業などにより、財政調整基金、公共公益施設整備基金、ふるさと応援基金合わせて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百万円の取り崩しを行ったため、財政調整基金の決算剰余金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百万円の積立などがあるが、基金全体で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令和元年度は認定こども園の整備もあり、教育・子育て基金の取り崩しが見込まれるが、財政状況等を勘案しながら、基金全体で大幅に残高が減らないよう注視していく。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公共公益施設整備基金：宅地等の開発行為に伴い生ずる事業の整備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教育・子育て基金：教育・子育ての支援に資する事業</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退職手当基金：地方公務員法第３条第２項及び第３項に規定する職員の退職手当</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健康づくり基金：健康を創造し、社会福祉の向上に資するふるさとづくりを推進する事業</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自然と歴史のふるさとづくり基金：豊かな自然と歴史環境を生かしたふるさとづくり事業</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公共公益施設整備基金：平成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年度は道の駅かなん再整備事業及び小学校統合基幹校整備事業に充当するため、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百万円を取り崩したことにより減少した。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教育・子育て基金：令和元年度にかけて予定している認定こども園整備事業の備品購入費などに充当する予定である。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年度は小学校統合基幹校整備事業や災害への対応に伴い、投資的経費が大きく増加しており、財政調整基金の取り崩しが必要になったため、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令和元年度は認定こども園整備事業もあり、一時的には取り崩しによる減少となる見込みであるが、出来得る限り取り崩し額を少なくできるように努めていく。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運用利子による微増ではあるが、横ばいである。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認定こども園整備事業もあり、跡地の用途によっては一部起債の繰り上げ償還も考えられる。その場合は取り崩しが必要となるが、財政状況等を勘案しながら、取り崩した分は後年度において積み立てる予定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15,635
15,517
25.26
6,241,801
6,092,282
137,036
3,916,771
6,037,523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21</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年に公共施設再編整備基本計画を策定し、公共施設の統合・再編による施設の利活用に努めている。本町の公共施設は、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年を経過する建築物が多く、河南町公共施設総合管理計画に基づき、さらなる施設の最適な配備を実現する必要がある。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年度及び</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31</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3</a:t>
          </a:r>
          <a:r>
            <a:rPr kumimoji="1" lang="ja-JP" altLang="en-US" sz="1100">
              <a:solidFill>
                <a:srgbClr val="000000"/>
              </a:solidFill>
              <a:latin typeface="ＭＳ Ｐゴシック" panose="020B0600070205080204" pitchFamily="50" charset="-128"/>
              <a:ea typeface="ＭＳ Ｐゴシック" panose="020B0600070205080204" pitchFamily="50" charset="-128"/>
            </a:rPr>
            <a:t>月</a:t>
          </a:r>
          <a:r>
            <a:rPr kumimoji="1" lang="en-US" altLang="ja-JP" sz="1100">
              <a:solidFill>
                <a:srgbClr val="000000"/>
              </a:solidFill>
              <a:latin typeface="ＭＳ Ｐゴシック" panose="020B0600070205080204" pitchFamily="50" charset="-128"/>
              <a:ea typeface="ＭＳ Ｐゴシック" panose="020B0600070205080204" pitchFamily="50" charset="-128"/>
            </a:rPr>
            <a:t>31</a:t>
          </a:r>
          <a:r>
            <a:rPr kumimoji="1" lang="ja-JP" altLang="en-US" sz="11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年度及び</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年度の当該団体値等は表示されていない。</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71" name="有形固定資産減価償却率平均値テキスト"/>
        <xdr:cNvSpPr txBox="1"/>
      </xdr:nvSpPr>
      <xdr:spPr>
        <a:xfrm>
          <a:off x="4813300" y="5833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32</xdr:row>
      <xdr:rowOff>38372</xdr:rowOff>
    </xdr:from>
    <xdr:to>
      <xdr:col>15</xdr:col>
      <xdr:colOff>187325</xdr:colOff>
      <xdr:row>32</xdr:row>
      <xdr:rowOff>139972</xdr:rowOff>
    </xdr:to>
    <xdr:sp macro="" textlink="">
      <xdr:nvSpPr>
        <xdr:cNvPr id="81" name="楕円 80"/>
        <xdr:cNvSpPr/>
      </xdr:nvSpPr>
      <xdr:spPr>
        <a:xfrm>
          <a:off x="3238500" y="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39841</xdr:rowOff>
    </xdr:from>
    <xdr:ext cx="405111" cy="259045"/>
    <xdr:sp macro="" textlink="">
      <xdr:nvSpPr>
        <xdr:cNvPr id="82"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83" name="n_2aveValue有形固定資産減価償却率"/>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84" name="n_3aveValue有形固定資産減価償却率"/>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131099</xdr:rowOff>
    </xdr:from>
    <xdr:ext cx="405111" cy="259045"/>
    <xdr:sp macro="" textlink="">
      <xdr:nvSpPr>
        <xdr:cNvPr id="85" name="n_2mainValue有形固定資産減価償却率"/>
        <xdr:cNvSpPr txBox="1"/>
      </xdr:nvSpPr>
      <xdr:spPr>
        <a:xfrm>
          <a:off x="3086744" y="638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7" name="正方形/長方形 8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8" name="正方形/長方形 8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前年度に引き続き、類似団体内平均値を上回っている。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令和元年度以降予定されている認定こども園の整備など、大規模事業の実施による起債発行により、一時的な悪化が見込まれる。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今後、新規発行債を控え、地方債残高の抑制に努めたい。</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1" name="直線コネクタ 100"/>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2" name="テキスト ボックス 101"/>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3" name="直線コネクタ 102"/>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04" name="テキスト ボックス 103"/>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5" name="直線コネクタ 104"/>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6" name="テキスト ボックス 105"/>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7" name="直線コネクタ 106"/>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08" name="テキスト ボックス 107"/>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0" name="テキスト ボックス 10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12" name="直線コネクタ 111"/>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3"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4" name="直線コネクタ 113"/>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15"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16" name="直線コネクタ 115"/>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17" name="債務償還比率平均値テキスト"/>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18" name="フローチャート: 判断 117"/>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19" name="フローチャート: 判断 118"/>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114432</xdr:rowOff>
    </xdr:from>
    <xdr:to>
      <xdr:col>76</xdr:col>
      <xdr:colOff>73025</xdr:colOff>
      <xdr:row>31</xdr:row>
      <xdr:rowOff>44582</xdr:rowOff>
    </xdr:to>
    <xdr:sp macro="" textlink="">
      <xdr:nvSpPr>
        <xdr:cNvPr id="125" name="楕円 124"/>
        <xdr:cNvSpPr/>
      </xdr:nvSpPr>
      <xdr:spPr>
        <a:xfrm>
          <a:off x="14744700" y="602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137309</xdr:rowOff>
    </xdr:from>
    <xdr:ext cx="469744" cy="259045"/>
    <xdr:sp macro="" textlink="">
      <xdr:nvSpPr>
        <xdr:cNvPr id="126" name="債務償還比率該当値テキスト"/>
        <xdr:cNvSpPr txBox="1"/>
      </xdr:nvSpPr>
      <xdr:spPr>
        <a:xfrm>
          <a:off x="14846300" y="588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97074</xdr:rowOff>
    </xdr:from>
    <xdr:to>
      <xdr:col>72</xdr:col>
      <xdr:colOff>123825</xdr:colOff>
      <xdr:row>31</xdr:row>
      <xdr:rowOff>27224</xdr:rowOff>
    </xdr:to>
    <xdr:sp macro="" textlink="">
      <xdr:nvSpPr>
        <xdr:cNvPr id="127" name="楕円 126"/>
        <xdr:cNvSpPr/>
      </xdr:nvSpPr>
      <xdr:spPr>
        <a:xfrm>
          <a:off x="14033500" y="601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147874</xdr:rowOff>
    </xdr:from>
    <xdr:to>
      <xdr:col>76</xdr:col>
      <xdr:colOff>22225</xdr:colOff>
      <xdr:row>30</xdr:row>
      <xdr:rowOff>165232</xdr:rowOff>
    </xdr:to>
    <xdr:cxnSp macro="">
      <xdr:nvCxnSpPr>
        <xdr:cNvPr id="128" name="直線コネクタ 127"/>
        <xdr:cNvCxnSpPr/>
      </xdr:nvCxnSpPr>
      <xdr:spPr>
        <a:xfrm>
          <a:off x="14084300" y="6062899"/>
          <a:ext cx="7112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29" name="n_1aveValue債務償還比率"/>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43751</xdr:rowOff>
    </xdr:from>
    <xdr:ext cx="469744" cy="259045"/>
    <xdr:sp macro="" textlink="">
      <xdr:nvSpPr>
        <xdr:cNvPr id="130" name="n_1mainValue債務償還比率"/>
        <xdr:cNvSpPr txBox="1"/>
      </xdr:nvSpPr>
      <xdr:spPr>
        <a:xfrm>
          <a:off x="13836727" y="578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15,635
15,517
25.26
6,241,801
6,092,282
137,036
3,916,771
6,037,523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149225</xdr:rowOff>
    </xdr:from>
    <xdr:to>
      <xdr:col>15</xdr:col>
      <xdr:colOff>101600</xdr:colOff>
      <xdr:row>40</xdr:row>
      <xdr:rowOff>79375</xdr:rowOff>
    </xdr:to>
    <xdr:sp macro="" textlink="">
      <xdr:nvSpPr>
        <xdr:cNvPr id="71" name="楕円 70"/>
        <xdr:cNvSpPr/>
      </xdr:nvSpPr>
      <xdr:spPr>
        <a:xfrm>
          <a:off x="2857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21607</xdr:rowOff>
    </xdr:from>
    <xdr:ext cx="405111" cy="259045"/>
    <xdr:sp macro="" textlink="">
      <xdr:nvSpPr>
        <xdr:cNvPr id="72"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3"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74" name="n_3ave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70502</xdr:rowOff>
    </xdr:from>
    <xdr:ext cx="405111" cy="259045"/>
    <xdr:sp macro="" textlink="">
      <xdr:nvSpPr>
        <xdr:cNvPr id="75" name="n_2mainValue【道路】&#10;有形固定資産減価償却率"/>
        <xdr:cNvSpPr txBox="1"/>
      </xdr:nvSpPr>
      <xdr:spPr>
        <a:xfrm>
          <a:off x="2705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89" name="テキスト ボックス 88"/>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1" name="テキスト ボックス 90"/>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3" name="テキスト ボックス 92"/>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95" name="テキスト ボックス 94"/>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97" name="テキスト ボックス 96"/>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9" name="テキスト ボックス 98"/>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1" name="直線コネクタ 100"/>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2"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3" name="直線コネクタ 102"/>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04"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05" name="直線コネクタ 104"/>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140388</xdr:rowOff>
    </xdr:from>
    <xdr:ext cx="534377" cy="259045"/>
    <xdr:sp macro="" textlink="">
      <xdr:nvSpPr>
        <xdr:cNvPr id="106" name="【道路】&#10;一人当たり延長平均値テキスト"/>
        <xdr:cNvSpPr txBox="1"/>
      </xdr:nvSpPr>
      <xdr:spPr>
        <a:xfrm>
          <a:off x="10515600" y="7169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07" name="フローチャート: 判断 106"/>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08" name="フローチャート: 判断 107"/>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09" name="フローチャート: 判断 108"/>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0" name="フローチャート: 判断 109"/>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42</xdr:row>
      <xdr:rowOff>30431</xdr:rowOff>
    </xdr:from>
    <xdr:to>
      <xdr:col>46</xdr:col>
      <xdr:colOff>38100</xdr:colOff>
      <xdr:row>42</xdr:row>
      <xdr:rowOff>132031</xdr:rowOff>
    </xdr:to>
    <xdr:sp macro="" textlink="">
      <xdr:nvSpPr>
        <xdr:cNvPr id="116" name="楕円 115"/>
        <xdr:cNvSpPr/>
      </xdr:nvSpPr>
      <xdr:spPr>
        <a:xfrm>
          <a:off x="8699500" y="72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111843</xdr:rowOff>
    </xdr:from>
    <xdr:ext cx="534377" cy="259045"/>
    <xdr:sp macro="" textlink="">
      <xdr:nvSpPr>
        <xdr:cNvPr id="117"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18"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19"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123158</xdr:rowOff>
    </xdr:from>
    <xdr:ext cx="534377" cy="259045"/>
    <xdr:sp macro="" textlink="">
      <xdr:nvSpPr>
        <xdr:cNvPr id="120" name="n_2mainValue【道路】&#10;一人当たり延長"/>
        <xdr:cNvSpPr txBox="1"/>
      </xdr:nvSpPr>
      <xdr:spPr>
        <a:xfrm>
          <a:off x="8483111" y="732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46" name="直線コネクタ 145"/>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47"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48" name="直線コネクタ 147"/>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49"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50" name="直線コネクタ 149"/>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51" name="【橋りょう・トンネ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2" name="フローチャート: 判断 151"/>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53" name="フローチャート: 判断 152"/>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54" name="フローチャート: 判断 153"/>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55" name="フローチャート: 判断 154"/>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42273</xdr:rowOff>
    </xdr:from>
    <xdr:to>
      <xdr:col>15</xdr:col>
      <xdr:colOff>101600</xdr:colOff>
      <xdr:row>60</xdr:row>
      <xdr:rowOff>143873</xdr:rowOff>
    </xdr:to>
    <xdr:sp macro="" textlink="">
      <xdr:nvSpPr>
        <xdr:cNvPr id="161" name="楕円 160"/>
        <xdr:cNvSpPr/>
      </xdr:nvSpPr>
      <xdr:spPr>
        <a:xfrm>
          <a:off x="2857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139173</xdr:rowOff>
    </xdr:from>
    <xdr:ext cx="405111" cy="259045"/>
    <xdr:sp macro="" textlink="">
      <xdr:nvSpPr>
        <xdr:cNvPr id="162" name="n_1aveValue【橋りょう・トンネル】&#10;有形固定資産減価償却率"/>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63" name="n_2aveValue【橋りょう・トンネル】&#10;有形固定資産減価償却率"/>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64"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165" name="n_2mainValue【橋りょう・トンネル】&#10;有形固定資産減価償却率"/>
        <xdr:cNvSpPr txBox="1"/>
      </xdr:nvSpPr>
      <xdr:spPr>
        <a:xfrm>
          <a:off x="2705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191" name="直線コネクタ 190"/>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192"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193" name="直線コネクタ 192"/>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194"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4,615,262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195" name="直線コネクタ 194"/>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92587</xdr:rowOff>
    </xdr:from>
    <xdr:ext cx="599010" cy="259045"/>
    <xdr:sp macro="" textlink="">
      <xdr:nvSpPr>
        <xdr:cNvPr id="196" name="【橋りょう・トンネル】&#10;一人当たり有形固定資産（償却資産）額平均値テキスト"/>
        <xdr:cNvSpPr txBox="1"/>
      </xdr:nvSpPr>
      <xdr:spPr>
        <a:xfrm>
          <a:off x="10515600" y="10893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197" name="フローチャート: 判断 196"/>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198" name="フローチャート: 判断 197"/>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199" name="フローチャート: 判断 198"/>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00" name="フローチャート: 判断 199"/>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64936</xdr:rowOff>
    </xdr:from>
    <xdr:to>
      <xdr:col>46</xdr:col>
      <xdr:colOff>38100</xdr:colOff>
      <xdr:row>64</xdr:row>
      <xdr:rowOff>166536</xdr:rowOff>
    </xdr:to>
    <xdr:sp macro="" textlink="">
      <xdr:nvSpPr>
        <xdr:cNvPr id="206" name="楕円 205"/>
        <xdr:cNvSpPr/>
      </xdr:nvSpPr>
      <xdr:spPr>
        <a:xfrm>
          <a:off x="8699500" y="110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61114</xdr:rowOff>
    </xdr:from>
    <xdr:ext cx="599010" cy="259045"/>
    <xdr:sp macro="" textlink="">
      <xdr:nvSpPr>
        <xdr:cNvPr id="207"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08"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09"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157663</xdr:rowOff>
    </xdr:from>
    <xdr:ext cx="534377" cy="259045"/>
    <xdr:sp macro="" textlink="">
      <xdr:nvSpPr>
        <xdr:cNvPr id="210" name="n_2mainValue【橋りょう・トンネル】&#10;一人当たり有形固定資産（償却資産）額"/>
        <xdr:cNvSpPr txBox="1"/>
      </xdr:nvSpPr>
      <xdr:spPr>
        <a:xfrm>
          <a:off x="8483111" y="1113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6" name="正方形/長方形 2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7" name="正方形/長方形 2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8" name="正方形/長方形 2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9" name="正方形/長方形 2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0" name="正方形/長方形 2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1" name="正方形/長方形 2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2" name="正方形/長方形 2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3" name="正方形/長方形 2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4" name="正方形/長方形 2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5" name="正方形/長方形 2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6" name="正方形/長方形 2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7" name="正方形/長方形 2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8" name="正方形/長方形 2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9" name="正方形/長方形 2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0" name="正方形/長方形 2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1" name="テキスト ボックス 2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2" name="直線コネクタ 2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3" name="テキスト ボックス 25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4" name="直線コネクタ 2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5" name="テキスト ボックス 25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6" name="直線コネクタ 2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7" name="テキスト ボックス 2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8" name="直線コネクタ 2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9" name="テキスト ボックス 2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0" name="直線コネクタ 2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1" name="テキスト ボックス 2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2" name="直線コネクタ 2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3" name="テキスト ボックス 26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4" name="直線コネクタ 2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5" name="テキスト ボックス 2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267" name="直線コネクタ 266"/>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268"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269" name="直線コネクタ 268"/>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1" name="直線コネクタ 27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272" name="【認定こども園・幼稚園・保育所】&#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273" name="フローチャート: 判断 272"/>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274" name="フローチャート: 判断 273"/>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275" name="フローチャート: 判断 274"/>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276" name="フローチャート: 判断 275"/>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7" name="テキスト ボックス 2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8" name="テキスト ボックス 2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9" name="テキスト ボックス 2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0" name="テキスト ボックス 2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1" name="テキスト ボックス 2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97790</xdr:rowOff>
    </xdr:from>
    <xdr:to>
      <xdr:col>76</xdr:col>
      <xdr:colOff>165100</xdr:colOff>
      <xdr:row>40</xdr:row>
      <xdr:rowOff>27940</xdr:rowOff>
    </xdr:to>
    <xdr:sp macro="" textlink="">
      <xdr:nvSpPr>
        <xdr:cNvPr id="282" name="楕円 281"/>
        <xdr:cNvSpPr/>
      </xdr:nvSpPr>
      <xdr:spPr>
        <a:xfrm>
          <a:off x="14541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162577</xdr:rowOff>
    </xdr:from>
    <xdr:ext cx="405111" cy="259045"/>
    <xdr:sp macro="" textlink="">
      <xdr:nvSpPr>
        <xdr:cNvPr id="283" name="n_1aveValue【認定こども園・幼稚園・保育所】&#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284" name="n_2ave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285" name="n_3aveValue【認定こども園・幼稚園・保育所】&#10;有形固定資産減価償却率"/>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44467</xdr:rowOff>
    </xdr:from>
    <xdr:ext cx="405111" cy="259045"/>
    <xdr:sp macro="" textlink="">
      <xdr:nvSpPr>
        <xdr:cNvPr id="286" name="n_2mainValue【認定こども園・幼稚園・保育所】&#10;有形固定資産減価償却率"/>
        <xdr:cNvSpPr txBox="1"/>
      </xdr:nvSpPr>
      <xdr:spPr>
        <a:xfrm>
          <a:off x="14389744" y="655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7" name="正方形/長方形 2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8" name="正方形/長方形 2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9" name="正方形/長方形 2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0" name="正方形/長方形 2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1" name="正方形/長方形 2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2" name="正方形/長方形 2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3" name="正方形/長方形 2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4" name="正方形/長方形 2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5" name="テキスト ボックス 2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6" name="直線コネクタ 2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97" name="直線コネクタ 29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298" name="テキスト ボックス 29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99" name="直線コネクタ 29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00" name="テキスト ボックス 29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01" name="直線コネクタ 30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02" name="テキスト ボックス 30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3" name="直線コネクタ 30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04" name="テキスト ボックス 30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5" name="直線コネクタ 30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06" name="テキスト ボックス 30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07" name="直線コネクタ 30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08" name="テキスト ボックス 30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9" name="直線コネクタ 3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0" name="テキスト ボックス 30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312" name="直線コネクタ 311"/>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13"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14" name="直線コネクタ 313"/>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315"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316" name="直線コネクタ 315"/>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317" name="【認定こども園・幼稚園・保育所】&#10;一人当たり面積平均値テキスト"/>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318" name="フローチャート: 判断 317"/>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319" name="フローチャート: 判断 318"/>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320" name="フローチャート: 判断 319"/>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321" name="フローチャート: 判断 320"/>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2" name="テキスト ボックス 3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3" name="テキスト ボックス 3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4" name="テキスト ボックス 3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5" name="テキスト ボックス 3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6" name="テキスト ボックス 3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128270</xdr:rowOff>
    </xdr:from>
    <xdr:to>
      <xdr:col>107</xdr:col>
      <xdr:colOff>101600</xdr:colOff>
      <xdr:row>36</xdr:row>
      <xdr:rowOff>58420</xdr:rowOff>
    </xdr:to>
    <xdr:sp macro="" textlink="">
      <xdr:nvSpPr>
        <xdr:cNvPr id="327" name="楕円 326"/>
        <xdr:cNvSpPr/>
      </xdr:nvSpPr>
      <xdr:spPr>
        <a:xfrm>
          <a:off x="20383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27594</xdr:rowOff>
    </xdr:from>
    <xdr:ext cx="469744" cy="259045"/>
    <xdr:sp macro="" textlink="">
      <xdr:nvSpPr>
        <xdr:cNvPr id="328" name="n_1aveValue【認定こども園・幼稚園・保育所】&#10;一人当たり面積"/>
        <xdr:cNvSpPr txBox="1"/>
      </xdr:nvSpPr>
      <xdr:spPr>
        <a:xfrm>
          <a:off x="210757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329" name="n_2aveValue【認定こども園・幼稚園・保育所】&#10;一人当たり面積"/>
        <xdr:cNvSpPr txBox="1"/>
      </xdr:nvSpPr>
      <xdr:spPr>
        <a:xfrm>
          <a:off x="20199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330"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74947</xdr:rowOff>
    </xdr:from>
    <xdr:ext cx="469744" cy="259045"/>
    <xdr:sp macro="" textlink="">
      <xdr:nvSpPr>
        <xdr:cNvPr id="331" name="n_2mainValue【認定こども園・幼稚園・保育所】&#10;一人当たり面積"/>
        <xdr:cNvSpPr txBox="1"/>
      </xdr:nvSpPr>
      <xdr:spPr>
        <a:xfrm>
          <a:off x="201994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2" name="正方形/長方形 3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正方形/長方形 3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2" name="テキスト ボックス 34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3" name="直線コネクタ 34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4" name="テキスト ボックス 34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5" name="直線コネクタ 34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6" name="テキスト ボックス 34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7" name="直線コネクタ 34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8" name="テキスト ボックス 34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9" name="直線コネクタ 34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0" name="テキスト ボックス 34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1" name="直線コネクタ 35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2" name="テキスト ボックス 35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3" name="直線コネクタ 3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4" name="テキスト ボックス 35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356" name="直線コネクタ 355"/>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357"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358" name="直線コネクタ 357"/>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359"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360" name="直線コネクタ 359"/>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361"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362" name="フローチャート: 判断 361"/>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363" name="フローチャート: 判断 362"/>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364" name="フローチャート: 判断 363"/>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365" name="フローチャート: 判断 364"/>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6" name="テキスト ボックス 3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7" name="テキスト ボックス 3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8" name="テキスト ボックス 3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9" name="テキスト ボックス 3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0" name="テキスト ボックス 3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80645</xdr:rowOff>
    </xdr:from>
    <xdr:to>
      <xdr:col>76</xdr:col>
      <xdr:colOff>165100</xdr:colOff>
      <xdr:row>61</xdr:row>
      <xdr:rowOff>10795</xdr:rowOff>
    </xdr:to>
    <xdr:sp macro="" textlink="">
      <xdr:nvSpPr>
        <xdr:cNvPr id="371" name="楕円 370"/>
        <xdr:cNvSpPr/>
      </xdr:nvSpPr>
      <xdr:spPr>
        <a:xfrm>
          <a:off x="14541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31132</xdr:rowOff>
    </xdr:from>
    <xdr:ext cx="405111" cy="259045"/>
    <xdr:sp macro="" textlink="">
      <xdr:nvSpPr>
        <xdr:cNvPr id="372" name="n_1aveValue【学校施設】&#10;有形固定資産減価償却率"/>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373" name="n_2aveValue【学校施設】&#10;有形固定資産減価償却率"/>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374" name="n_3aveValue【学校施設】&#10;有形固定資産減価償却率"/>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1922</xdr:rowOff>
    </xdr:from>
    <xdr:ext cx="405111" cy="259045"/>
    <xdr:sp macro="" textlink="">
      <xdr:nvSpPr>
        <xdr:cNvPr id="375" name="n_2mainValue【学校施設】&#10;有形固定資産減価償却率"/>
        <xdr:cNvSpPr txBox="1"/>
      </xdr:nvSpPr>
      <xdr:spPr>
        <a:xfrm>
          <a:off x="14389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6" name="正方形/長方形 3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7" name="正方形/長方形 3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8" name="正方形/長方形 3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9" name="正方形/長方形 3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0" name="正方形/長方形 3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1" name="正方形/長方形 3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2" name="正方形/長方形 3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3" name="正方形/長方形 3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4" name="テキスト ボックス 3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5" name="直線コネクタ 3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6" name="テキスト ボックス 3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87" name="直線コネクタ 3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8" name="テキスト ボックス 3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9" name="直線コネクタ 3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0" name="テキスト ボックス 3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1" name="直線コネクタ 3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2" name="テキスト ボックス 3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3" name="直線コネクタ 3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4" name="テキスト ボックス 3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5" name="直線コネクタ 3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6" name="テキスト ボックス 3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7" name="直線コネクタ 3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8" name="テキスト ボックス 3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400" name="直線コネクタ 399"/>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401"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402" name="直線コネクタ 401"/>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403"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404" name="直線コネクタ 403"/>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405" name="【学校施設】&#10;一人当たり面積平均値テキスト"/>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406" name="フローチャート: 判断 405"/>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407" name="フローチャート: 判断 406"/>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408" name="フローチャート: 判断 407"/>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409" name="フローチャート: 判断 408"/>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0" name="テキスト ボックス 4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1" name="テキスト ボックス 4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2" name="テキスト ボックス 4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3" name="テキスト ボックス 4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4" name="テキスト ボックス 4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100457</xdr:rowOff>
    </xdr:from>
    <xdr:to>
      <xdr:col>107</xdr:col>
      <xdr:colOff>101600</xdr:colOff>
      <xdr:row>63</xdr:row>
      <xdr:rowOff>30607</xdr:rowOff>
    </xdr:to>
    <xdr:sp macro="" textlink="">
      <xdr:nvSpPr>
        <xdr:cNvPr id="415" name="楕円 414"/>
        <xdr:cNvSpPr/>
      </xdr:nvSpPr>
      <xdr:spPr>
        <a:xfrm>
          <a:off x="20383500" y="107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122953</xdr:rowOff>
    </xdr:from>
    <xdr:ext cx="469744" cy="259045"/>
    <xdr:sp macro="" textlink="">
      <xdr:nvSpPr>
        <xdr:cNvPr id="416" name="n_1aveValue【学校施設】&#10;一人当たり面積"/>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417" name="n_2aveValue【学校施設】&#10;一人当たり面積"/>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418" name="n_3aveValue【学校施設】&#10;一人当たり面積"/>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21734</xdr:rowOff>
    </xdr:from>
    <xdr:ext cx="469744" cy="259045"/>
    <xdr:sp macro="" textlink="">
      <xdr:nvSpPr>
        <xdr:cNvPr id="419" name="n_2mainValue【学校施設】&#10;一人当たり面積"/>
        <xdr:cNvSpPr txBox="1"/>
      </xdr:nvSpPr>
      <xdr:spPr>
        <a:xfrm>
          <a:off x="20199427" y="108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0" name="正方形/長方形 4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1" name="正方形/長方形 4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2" name="正方形/長方形 4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3" name="正方形/長方形 4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4" name="正方形/長方形 4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5" name="正方形/長方形 4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6" name="正方形/長方形 4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7" name="正方形/長方形 4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8" name="正方形/長方形 4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9" name="正方形/長方形 4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0" name="正方形/長方形 4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1" name="正方形/長方形 4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2" name="正方形/長方形 4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3" name="正方形/長方形 4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4" name="正方形/長方形 4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5" name="正方形/長方形 4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6" name="正方形/長方形 4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7" name="正方形/長方形 4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8" name="正方形/長方形 4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9" name="正方形/長方形 4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0" name="正方形/長方形 4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1" name="正方形/長方形 4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2" name="正方形/長方形 4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3" name="正方形/長方形 4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4" name="テキスト ボックス 4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5" name="直線コネクタ 4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46" name="テキスト ボックス 44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47" name="直線コネクタ 4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48" name="テキスト ボックス 4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49" name="直線コネクタ 4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50" name="テキスト ボックス 4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51" name="直線コネクタ 4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2" name="テキスト ボックス 4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3" name="直線コネクタ 4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54" name="テキスト ボックス 45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5" name="直線コネクタ 4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6" name="テキスト ボックス 4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458" name="直線コネクタ 457"/>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459"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460" name="直線コネクタ 459"/>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6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62" name="直線コネクタ 46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463" name="【公民館】&#10;有形固定資産減価償却率平均値テキスト"/>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464" name="フローチャート: 判断 463"/>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465" name="フローチャート: 判断 464"/>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466" name="フローチャート: 判断 465"/>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467" name="フローチャート: 判断 466"/>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8" name="テキスト ボックス 4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9" name="テキスト ボックス 4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0" name="テキスト ボックス 4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1" name="テキスト ボックス 4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2" name="テキスト ボックス 4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135128</xdr:rowOff>
    </xdr:from>
    <xdr:to>
      <xdr:col>76</xdr:col>
      <xdr:colOff>165100</xdr:colOff>
      <xdr:row>103</xdr:row>
      <xdr:rowOff>65278</xdr:rowOff>
    </xdr:to>
    <xdr:sp macro="" textlink="">
      <xdr:nvSpPr>
        <xdr:cNvPr id="473" name="楕円 472"/>
        <xdr:cNvSpPr/>
      </xdr:nvSpPr>
      <xdr:spPr>
        <a:xfrm>
          <a:off x="1454150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24655</xdr:rowOff>
    </xdr:from>
    <xdr:ext cx="405111" cy="259045"/>
    <xdr:sp macro="" textlink="">
      <xdr:nvSpPr>
        <xdr:cNvPr id="474" name="n_1aveValue【公民館】&#10;有形固定資産減価償却率"/>
        <xdr:cNvSpPr txBox="1"/>
      </xdr:nvSpPr>
      <xdr:spPr>
        <a:xfrm>
          <a:off x="152660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475"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476" name="n_3aveValue【公民館】&#10;有形固定資産減価償却率"/>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81805</xdr:rowOff>
    </xdr:from>
    <xdr:ext cx="405111" cy="259045"/>
    <xdr:sp macro="" textlink="">
      <xdr:nvSpPr>
        <xdr:cNvPr id="477" name="n_2mainValue【公民館】&#10;有形固定資産減価償却率"/>
        <xdr:cNvSpPr txBox="1"/>
      </xdr:nvSpPr>
      <xdr:spPr>
        <a:xfrm>
          <a:off x="14389744" y="1739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8" name="正方形/長方形 4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9" name="正方形/長方形 4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0" name="正方形/長方形 4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1" name="正方形/長方形 4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2" name="正方形/長方形 4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3" name="正方形/長方形 4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4" name="正方形/長方形 4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5" name="正方形/長方形 4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6" name="テキスト ボックス 4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7" name="直線コネクタ 4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88" name="直線コネクタ 48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9" name="テキスト ボックス 48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0" name="直線コネクタ 48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1" name="テキスト ボックス 49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2" name="直線コネクタ 49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3" name="テキスト ボックス 49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4" name="直線コネクタ 49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5" name="テキスト ボックス 49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6" name="直線コネクタ 49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7" name="テキスト ボックス 49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8" name="直線コネクタ 49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99" name="テキスト ボックス 49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0" name="直線コネクタ 4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1" name="テキスト ボックス 5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503" name="直線コネクタ 502"/>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504"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505" name="直線コネクタ 504"/>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506"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507" name="直線コネクタ 506"/>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150784</xdr:rowOff>
    </xdr:from>
    <xdr:ext cx="469744" cy="259045"/>
    <xdr:sp macro="" textlink="">
      <xdr:nvSpPr>
        <xdr:cNvPr id="508" name="【公民館】&#10;一人当たり面積平均値テキスト"/>
        <xdr:cNvSpPr txBox="1"/>
      </xdr:nvSpPr>
      <xdr:spPr>
        <a:xfrm>
          <a:off x="22199600" y="18324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509" name="フローチャート: 判断 508"/>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510" name="フローチャート: 判断 509"/>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511" name="フローチャート: 判断 510"/>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512" name="フローチャート: 判断 511"/>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3" name="テキスト ボックス 5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4" name="テキスト ボックス 5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5" name="テキスト ボックス 5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6" name="テキスト ボックス 5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7" name="テキスト ボックス 5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72752</xdr:rowOff>
    </xdr:from>
    <xdr:to>
      <xdr:col>107</xdr:col>
      <xdr:colOff>101600</xdr:colOff>
      <xdr:row>108</xdr:row>
      <xdr:rowOff>2902</xdr:rowOff>
    </xdr:to>
    <xdr:sp macro="" textlink="">
      <xdr:nvSpPr>
        <xdr:cNvPr id="518" name="楕円 517"/>
        <xdr:cNvSpPr/>
      </xdr:nvSpPr>
      <xdr:spPr>
        <a:xfrm>
          <a:off x="20383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107604</xdr:rowOff>
    </xdr:from>
    <xdr:ext cx="469744" cy="259045"/>
    <xdr:sp macro="" textlink="">
      <xdr:nvSpPr>
        <xdr:cNvPr id="519"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520"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521" name="n_3aveValue【公民館】&#10;一人当たり面積"/>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165479</xdr:rowOff>
    </xdr:from>
    <xdr:ext cx="469744" cy="259045"/>
    <xdr:sp macro="" textlink="">
      <xdr:nvSpPr>
        <xdr:cNvPr id="522" name="n_2mainValue【公民館】&#10;一人当たり面積"/>
        <xdr:cNvSpPr txBox="1"/>
      </xdr:nvSpPr>
      <xdr:spPr>
        <a:xfrm>
          <a:off x="201994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3" name="正方形/長方形 5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4" name="正方形/長方形 5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5" name="テキスト ボックス 5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年度及び</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年度及び</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年度の当該団体値等は表示されていない。</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道路</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舗装修繕計画に基づき、耐震化等の安全性、財源の観点から計画的に維持管理を行う。</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橋りょう・トンネル</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橋りょう長寿命化計画に基づき、重要保安部分に関する重点的点検を実施し、引き続き安全性を確保する。</a:t>
          </a:r>
        </a:p>
        <a:p>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類似団体内平均値と比較して、減価償却率が高い分析となっている。中央保育園は築後</a:t>
          </a:r>
          <a:r>
            <a:rPr kumimoji="1" lang="en-US" altLang="ja-JP" sz="1300">
              <a:solidFill>
                <a:srgbClr val="000000"/>
              </a:solidFill>
              <a:latin typeface="ＭＳ Ｐゴシック" panose="020B0600070205080204" pitchFamily="50" charset="-128"/>
              <a:ea typeface="ＭＳ Ｐゴシック" panose="020B0600070205080204" pitchFamily="50" charset="-128"/>
            </a:rPr>
            <a:t>40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年を超えている施設であることから、第</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期学校統合との整合を図り、幼保を一体化した認定こども園整備による施設の再編をしたことで減価償却率が低くなることが見込まれる。</a:t>
          </a:r>
        </a:p>
        <a:p>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学校施設</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各建物とも耐震診断・改修を終え、安全に利用することが可能である。類似団体内平均値と比較して、減価償却率が低くなっている。平成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年度には小学校統合に向け、整備を実施したことから、減価償却率が低下することが見込まれる。</a:t>
          </a:r>
        </a:p>
        <a:p>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公民館</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類似団体内平均値と比較して、減価償却率が高くなっているが、平成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年度に公民館の整備を進めたことから、減価償却率が低下することが見込まれる。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15,635
15,517
25.26
6,241,801
6,092,282
137,036
3,916,771
6,037,523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73" name="直線コネクタ 72"/>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74"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75" name="直線コネクタ 74"/>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78" name="【体育館・プール】&#10;有形固定資産減価償却率平均値テキスト"/>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79" name="フローチャート: 判断 78"/>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80" name="フローチャート: 判断 79"/>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23240</xdr:rowOff>
    </xdr:from>
    <xdr:ext cx="405111" cy="259045"/>
    <xdr:sp macro="" textlink="">
      <xdr:nvSpPr>
        <xdr:cNvPr id="81" name="n_1aveValue【体育館・プール】&#10;有形固定資産減価償却率"/>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84" name="フローチャート: 判断 83"/>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96718</xdr:rowOff>
    </xdr:from>
    <xdr:ext cx="405111" cy="259045"/>
    <xdr:sp macro="" textlink="">
      <xdr:nvSpPr>
        <xdr:cNvPr id="85"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146776</xdr:rowOff>
    </xdr:from>
    <xdr:to>
      <xdr:col>15</xdr:col>
      <xdr:colOff>101600</xdr:colOff>
      <xdr:row>60</xdr:row>
      <xdr:rowOff>76926</xdr:rowOff>
    </xdr:to>
    <xdr:sp macro="" textlink="">
      <xdr:nvSpPr>
        <xdr:cNvPr id="91" name="楕円 90"/>
        <xdr:cNvSpPr/>
      </xdr:nvSpPr>
      <xdr:spPr>
        <a:xfrm>
          <a:off x="2857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68053</xdr:rowOff>
    </xdr:from>
    <xdr:ext cx="405111" cy="259045"/>
    <xdr:sp macro="" textlink="">
      <xdr:nvSpPr>
        <xdr:cNvPr id="92" name="n_2mainValue【体育館・プール】&#10;有形固定資産減価償却率"/>
        <xdr:cNvSpPr txBox="1"/>
      </xdr:nvSpPr>
      <xdr:spPr>
        <a:xfrm>
          <a:off x="27057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4" name="テキスト ボックス 11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6" name="テキスト ボックス 1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118" name="直線コネクタ 117"/>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19"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20" name="直線コネクタ 119"/>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121"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122" name="直線コネクタ 121"/>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23"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24" name="フローチャート: 判断 123"/>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25" name="フローチャート: 判断 124"/>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110870</xdr:rowOff>
    </xdr:from>
    <xdr:ext cx="469744" cy="259045"/>
    <xdr:sp macro="" textlink="">
      <xdr:nvSpPr>
        <xdr:cNvPr id="126"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127" name="フローチャート: 判断 126"/>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146793</xdr:rowOff>
    </xdr:from>
    <xdr:ext cx="469744" cy="259045"/>
    <xdr:sp macro="" textlink="">
      <xdr:nvSpPr>
        <xdr:cNvPr id="128" name="n_2aveValue【体育館・プール】&#10;一人当たり面積"/>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71120</xdr:rowOff>
    </xdr:from>
    <xdr:to>
      <xdr:col>41</xdr:col>
      <xdr:colOff>101600</xdr:colOff>
      <xdr:row>63</xdr:row>
      <xdr:rowOff>1270</xdr:rowOff>
    </xdr:to>
    <xdr:sp macro="" textlink="">
      <xdr:nvSpPr>
        <xdr:cNvPr id="129" name="フローチャート: 判断 128"/>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17797</xdr:rowOff>
    </xdr:from>
    <xdr:ext cx="469744" cy="259045"/>
    <xdr:sp macro="" textlink="">
      <xdr:nvSpPr>
        <xdr:cNvPr id="130" name="n_3aveValue【体育館・プール】&#10;一人当たり面積"/>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1" name="テキスト ボックス 1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66766</xdr:rowOff>
    </xdr:from>
    <xdr:to>
      <xdr:col>46</xdr:col>
      <xdr:colOff>38100</xdr:colOff>
      <xdr:row>62</xdr:row>
      <xdr:rowOff>168366</xdr:rowOff>
    </xdr:to>
    <xdr:sp macro="" textlink="">
      <xdr:nvSpPr>
        <xdr:cNvPr id="136" name="楕円 135"/>
        <xdr:cNvSpPr/>
      </xdr:nvSpPr>
      <xdr:spPr>
        <a:xfrm>
          <a:off x="8699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159493</xdr:rowOff>
    </xdr:from>
    <xdr:ext cx="469744" cy="259045"/>
    <xdr:sp macro="" textlink="">
      <xdr:nvSpPr>
        <xdr:cNvPr id="137" name="n_2mainValue【体育館・プール】&#10;一人当たり面積"/>
        <xdr:cNvSpPr txBox="1"/>
      </xdr:nvSpPr>
      <xdr:spPr>
        <a:xfrm>
          <a:off x="8515427" y="107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6" name="正方形/長方形 14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7" name="正方形/長方形 14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8" name="正方形/長方形 14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9" name="正方形/長方形 14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0" name="正方形/長方形 14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1" name="正方形/長方形 15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2" name="正方形/長方形 15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3" name="正方形/長方形 15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4" name="正方形/長方形 1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5" name="正方形/長方形 1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6" name="正方形/長方形 1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7" name="正方形/長方形 1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8" name="正方形/長方形 1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9" name="正方形/長方形 1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0" name="正方形/長方形 1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1" name="正方形/長方形 1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2" name="正方形/長方形 1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3" name="正方形/長方形 1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4" name="正方形/長方形 1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5" name="正方形/長方形 1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6" name="正方形/長方形 1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7" name="正方形/長方形 1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8" name="正方形/長方形 1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9" name="正方形/長方形 1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0" name="正方形/長方形 1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1" name="正方形/長方形 1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2" name="正方形/長方形 1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3" name="正方形/長方形 1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4" name="正方形/長方形 1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5" name="正方形/長方形 1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6" name="正方形/長方形 1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7" name="正方形/長方形 1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8" name="テキスト ボックス 1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9" name="直線コネクタ 1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80" name="テキスト ボックス 17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1" name="直線コネクタ 18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2" name="テキスト ボックス 18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3" name="直線コネクタ 18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4" name="テキスト ボックス 18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5" name="直線コネクタ 18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6" name="テキスト ボックス 18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7" name="直線コネクタ 18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8" name="テキスト ボックス 18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89" name="直線コネクタ 18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0" name="テキスト ボックス 18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1" name="直線コネクタ 1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2" name="テキスト ボックス 19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194" name="直線コネクタ 193"/>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195"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196" name="直線コネクタ 195"/>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197"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198" name="直線コネクタ 19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199" name="【一般廃棄物処理施設】&#10;有形固定資産減価償却率平均値テキスト"/>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200" name="フローチャート: 判断 199"/>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201" name="フローチャート: 判断 200"/>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78757</xdr:rowOff>
    </xdr:from>
    <xdr:ext cx="405111" cy="259045"/>
    <xdr:sp macro="" textlink="">
      <xdr:nvSpPr>
        <xdr:cNvPr id="202" name="n_1aveValue【一般廃棄物処理施設】&#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154940</xdr:rowOff>
    </xdr:from>
    <xdr:to>
      <xdr:col>76</xdr:col>
      <xdr:colOff>165100</xdr:colOff>
      <xdr:row>38</xdr:row>
      <xdr:rowOff>85090</xdr:rowOff>
    </xdr:to>
    <xdr:sp macro="" textlink="">
      <xdr:nvSpPr>
        <xdr:cNvPr id="203" name="フローチャート: 判断 202"/>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76217</xdr:rowOff>
    </xdr:from>
    <xdr:ext cx="405111" cy="259045"/>
    <xdr:sp macro="" textlink="">
      <xdr:nvSpPr>
        <xdr:cNvPr id="204" name="n_2aveValue【一般廃棄物処理施設】&#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90170</xdr:rowOff>
    </xdr:from>
    <xdr:to>
      <xdr:col>72</xdr:col>
      <xdr:colOff>38100</xdr:colOff>
      <xdr:row>38</xdr:row>
      <xdr:rowOff>20320</xdr:rowOff>
    </xdr:to>
    <xdr:sp macro="" textlink="">
      <xdr:nvSpPr>
        <xdr:cNvPr id="205" name="フローチャート: 判断 204"/>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36847</xdr:rowOff>
    </xdr:from>
    <xdr:ext cx="405111" cy="259045"/>
    <xdr:sp macro="" textlink="">
      <xdr:nvSpPr>
        <xdr:cNvPr id="206" name="n_3aveValue【一般廃棄物処理施設】&#10;有形固定資産減価償却率"/>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7" name="テキスト ボックス 2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8" name="テキスト ボックス 2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9" name="テキスト ボックス 2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0" name="テキスト ボックス 2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1" name="テキスト ボックス 2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69215</xdr:rowOff>
    </xdr:from>
    <xdr:to>
      <xdr:col>76</xdr:col>
      <xdr:colOff>165100</xdr:colOff>
      <xdr:row>36</xdr:row>
      <xdr:rowOff>170815</xdr:rowOff>
    </xdr:to>
    <xdr:sp macro="" textlink="">
      <xdr:nvSpPr>
        <xdr:cNvPr id="212" name="楕円 211"/>
        <xdr:cNvSpPr/>
      </xdr:nvSpPr>
      <xdr:spPr>
        <a:xfrm>
          <a:off x="14541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15892</xdr:rowOff>
    </xdr:from>
    <xdr:ext cx="405111" cy="259045"/>
    <xdr:sp macro="" textlink="">
      <xdr:nvSpPr>
        <xdr:cNvPr id="213" name="n_2mainValue【一般廃棄物処理施設】&#10;有形固定資産減価償却率"/>
        <xdr:cNvSpPr txBox="1"/>
      </xdr:nvSpPr>
      <xdr:spPr>
        <a:xfrm>
          <a:off x="14389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4" name="正方形/長方形 2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5" name="正方形/長方形 2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6" name="正方形/長方形 2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7" name="正方形/長方形 2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8" name="正方形/長方形 2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9" name="正方形/長方形 2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0" name="正方形/長方形 2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1" name="正方形/長方形 2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2" name="テキスト ボックス 2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3" name="直線コネクタ 2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24" name="直線コネクタ 2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25" name="テキスト ボックス 22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26" name="直線コネクタ 2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27" name="テキスト ボックス 22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28" name="直線コネクタ 2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29" name="テキスト ボックス 22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30" name="直線コネクタ 2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31" name="テキスト ボックス 23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32" name="直線コネクタ 2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33" name="テキスト ボックス 23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4" name="直線コネクタ 2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35" name="テキスト ボックス 2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237" name="直線コネクタ 236"/>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238"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239" name="直線コネクタ 238"/>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240"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241" name="直線コネクタ 240"/>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62939</xdr:rowOff>
    </xdr:from>
    <xdr:ext cx="599010" cy="259045"/>
    <xdr:sp macro="" textlink="">
      <xdr:nvSpPr>
        <xdr:cNvPr id="242" name="【一般廃棄物処理施設】&#10;一人当たり有形固定資産（償却資産）額平均値テキスト"/>
        <xdr:cNvSpPr txBox="1"/>
      </xdr:nvSpPr>
      <xdr:spPr>
        <a:xfrm>
          <a:off x="22199600" y="674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243" name="フローチャート: 判断 242"/>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244" name="フローチャート: 判断 243"/>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137831</xdr:rowOff>
    </xdr:from>
    <xdr:ext cx="599010" cy="259045"/>
    <xdr:sp macro="" textlink="">
      <xdr:nvSpPr>
        <xdr:cNvPr id="245" name="n_1aveValue【一般廃棄物処理施設】&#10;一人当たり有形固定資産（償却資産）額"/>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171110</xdr:rowOff>
    </xdr:from>
    <xdr:to>
      <xdr:col>107</xdr:col>
      <xdr:colOff>101600</xdr:colOff>
      <xdr:row>39</xdr:row>
      <xdr:rowOff>101260</xdr:rowOff>
    </xdr:to>
    <xdr:sp macro="" textlink="">
      <xdr:nvSpPr>
        <xdr:cNvPr id="246" name="フローチャート: 判断 245"/>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117787</xdr:rowOff>
    </xdr:from>
    <xdr:ext cx="599010" cy="259045"/>
    <xdr:sp macro="" textlink="">
      <xdr:nvSpPr>
        <xdr:cNvPr id="247" name="n_2aveValue【一般廃棄物処理施設】&#10;一人当たり有形固定資産（償却資産）額"/>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82120</xdr:rowOff>
    </xdr:from>
    <xdr:to>
      <xdr:col>102</xdr:col>
      <xdr:colOff>165100</xdr:colOff>
      <xdr:row>40</xdr:row>
      <xdr:rowOff>12270</xdr:rowOff>
    </xdr:to>
    <xdr:sp macro="" textlink="">
      <xdr:nvSpPr>
        <xdr:cNvPr id="248" name="フローチャート: 判断 247"/>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28797</xdr:rowOff>
    </xdr:from>
    <xdr:ext cx="599010" cy="259045"/>
    <xdr:sp macro="" textlink="">
      <xdr:nvSpPr>
        <xdr:cNvPr id="249" name="n_3aveValue【一般廃棄物処理施設】&#10;一人当たり有形固定資産（償却資産）額"/>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0" name="テキスト ボックス 2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1" name="テキスト ボックス 2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2" name="テキスト ボックス 2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3" name="テキスト ボックス 2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4" name="テキスト ボックス 2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50866</xdr:rowOff>
    </xdr:from>
    <xdr:to>
      <xdr:col>107</xdr:col>
      <xdr:colOff>101600</xdr:colOff>
      <xdr:row>41</xdr:row>
      <xdr:rowOff>152466</xdr:rowOff>
    </xdr:to>
    <xdr:sp macro="" textlink="">
      <xdr:nvSpPr>
        <xdr:cNvPr id="255" name="楕円 254"/>
        <xdr:cNvSpPr/>
      </xdr:nvSpPr>
      <xdr:spPr>
        <a:xfrm>
          <a:off x="20383500" y="708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143593</xdr:rowOff>
    </xdr:from>
    <xdr:ext cx="534377" cy="259045"/>
    <xdr:sp macro="" textlink="">
      <xdr:nvSpPr>
        <xdr:cNvPr id="256" name="n_2mainValue【一般廃棄物処理施設】&#10;一人当たり有形固定資産（償却資産）額"/>
        <xdr:cNvSpPr txBox="1"/>
      </xdr:nvSpPr>
      <xdr:spPr>
        <a:xfrm>
          <a:off x="20167111" y="717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57" name="正方形/長方形 2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8" name="正方形/長方形 2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9" name="正方形/長方形 2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0" name="正方形/長方形 2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1" name="正方形/長方形 2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2" name="正方形/長方形 2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3" name="正方形/長方形 2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4" name="正方形/長方形 2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5" name="テキスト ボックス 2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6" name="直線コネクタ 2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67" name="テキスト ボックス 2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68" name="直線コネクタ 26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269" name="テキスト ボックス 26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70" name="直線コネクタ 26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71" name="テキスト ボックス 27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72" name="直線コネクタ 27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73" name="テキスト ボックス 27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74" name="直線コネクタ 27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75" name="テキスト ボックス 27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6" name="直線コネクタ 2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77" name="テキスト ボックス 2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279" name="直線コネクタ 278"/>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280" name="【保健センター・保健所】&#10;有形固定資産減価償却率最小値テキスト"/>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281" name="直線コネクタ 280"/>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282" name="【保健センター・保健所】&#10;有形固定資産減価償却率最大値テキスト"/>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283" name="直線コネクタ 282"/>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284" name="【保健センター・保健所】&#10;有形固定資産減価償却率平均値テキスト"/>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285" name="フローチャート: 判断 284"/>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286" name="フローチャート: 判断 285"/>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26179</xdr:rowOff>
    </xdr:from>
    <xdr:ext cx="405111" cy="259045"/>
    <xdr:sp macro="" textlink="">
      <xdr:nvSpPr>
        <xdr:cNvPr id="287" name="n_1aveValue【保健センター・保健所】&#10;有形固定資産減価償却率"/>
        <xdr:cNvSpPr txBox="1"/>
      </xdr:nvSpPr>
      <xdr:spPr>
        <a:xfrm>
          <a:off x="152660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288" name="フローチャート: 判断 287"/>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138193</xdr:rowOff>
    </xdr:from>
    <xdr:ext cx="405111" cy="259045"/>
    <xdr:sp macro="" textlink="">
      <xdr:nvSpPr>
        <xdr:cNvPr id="289" name="n_2aveValue【保健センター・保健所】&#10;有形固定資産減価償却率"/>
        <xdr:cNvSpPr txBox="1"/>
      </xdr:nvSpPr>
      <xdr:spPr>
        <a:xfrm>
          <a:off x="143897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56642</xdr:rowOff>
    </xdr:from>
    <xdr:to>
      <xdr:col>72</xdr:col>
      <xdr:colOff>38100</xdr:colOff>
      <xdr:row>60</xdr:row>
      <xdr:rowOff>158242</xdr:rowOff>
    </xdr:to>
    <xdr:sp macro="" textlink="">
      <xdr:nvSpPr>
        <xdr:cNvPr id="290" name="フローチャート: 判断 289"/>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3319</xdr:rowOff>
    </xdr:from>
    <xdr:ext cx="405111" cy="259045"/>
    <xdr:sp macro="" textlink="">
      <xdr:nvSpPr>
        <xdr:cNvPr id="291" name="n_3aveValue【保健センター・保健所】&#10;有形固定資産減価償却率"/>
        <xdr:cNvSpPr txBox="1"/>
      </xdr:nvSpPr>
      <xdr:spPr>
        <a:xfrm>
          <a:off x="13500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2" name="テキスト ボックス 2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3" name="テキスト ボックス 2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4" name="テキスト ボックス 2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5" name="テキスト ボックス 2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6" name="テキスト ボックス 2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22352</xdr:rowOff>
    </xdr:from>
    <xdr:to>
      <xdr:col>76</xdr:col>
      <xdr:colOff>165100</xdr:colOff>
      <xdr:row>63</xdr:row>
      <xdr:rowOff>123952</xdr:rowOff>
    </xdr:to>
    <xdr:sp macro="" textlink="">
      <xdr:nvSpPr>
        <xdr:cNvPr id="297" name="楕円 296"/>
        <xdr:cNvSpPr/>
      </xdr:nvSpPr>
      <xdr:spPr>
        <a:xfrm>
          <a:off x="14541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63</xdr:row>
      <xdr:rowOff>115079</xdr:rowOff>
    </xdr:from>
    <xdr:ext cx="405111" cy="259045"/>
    <xdr:sp macro="" textlink="">
      <xdr:nvSpPr>
        <xdr:cNvPr id="298" name="n_2mainValue【保健センター・保健所】&#10;有形固定資産減価償却率"/>
        <xdr:cNvSpPr txBox="1"/>
      </xdr:nvSpPr>
      <xdr:spPr>
        <a:xfrm>
          <a:off x="14389744" y="1091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99" name="正方形/長方形 2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0" name="正方形/長方形 2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1" name="正方形/長方形 3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2" name="正方形/長方形 3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3" name="正方形/長方形 3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4" name="正方形/長方形 3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5" name="正方形/長方形 3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6" name="正方形/長方形 3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07" name="テキスト ボックス 3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08" name="直線コネクタ 3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09" name="直線コネクタ 30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10" name="テキスト ボックス 30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11" name="直線コネクタ 31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12" name="テキスト ボックス 31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13" name="直線コネクタ 31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14" name="テキスト ボックス 31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15" name="直線コネクタ 31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16" name="テキスト ボックス 31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17" name="直線コネクタ 3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18" name="テキスト ボックス 3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1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320" name="直線コネクタ 319"/>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321"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322" name="直線コネクタ 321"/>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323" name="【保健センター・保健所】&#10;一人当たり面積最大値テキスト"/>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324" name="直線コネクタ 323"/>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325"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326" name="フローチャート: 判断 325"/>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327" name="フローチャート: 判断 326"/>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71899</xdr:rowOff>
    </xdr:from>
    <xdr:ext cx="469744" cy="259045"/>
    <xdr:sp macro="" textlink="">
      <xdr:nvSpPr>
        <xdr:cNvPr id="328"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111506</xdr:rowOff>
    </xdr:from>
    <xdr:to>
      <xdr:col>107</xdr:col>
      <xdr:colOff>101600</xdr:colOff>
      <xdr:row>62</xdr:row>
      <xdr:rowOff>41656</xdr:rowOff>
    </xdr:to>
    <xdr:sp macro="" textlink="">
      <xdr:nvSpPr>
        <xdr:cNvPr id="329" name="フローチャート: 判断 328"/>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32783</xdr:rowOff>
    </xdr:from>
    <xdr:ext cx="469744" cy="259045"/>
    <xdr:sp macro="" textlink="">
      <xdr:nvSpPr>
        <xdr:cNvPr id="330" name="n_2aveValue【保健センター・保健所】&#10;一人当たり面積"/>
        <xdr:cNvSpPr txBox="1"/>
      </xdr:nvSpPr>
      <xdr:spPr>
        <a:xfrm>
          <a:off x="20199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70358</xdr:rowOff>
    </xdr:from>
    <xdr:to>
      <xdr:col>102</xdr:col>
      <xdr:colOff>165100</xdr:colOff>
      <xdr:row>62</xdr:row>
      <xdr:rowOff>508</xdr:rowOff>
    </xdr:to>
    <xdr:sp macro="" textlink="">
      <xdr:nvSpPr>
        <xdr:cNvPr id="331" name="フローチャート: 判断 330"/>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17035</xdr:rowOff>
    </xdr:from>
    <xdr:ext cx="469744" cy="259045"/>
    <xdr:sp macro="" textlink="">
      <xdr:nvSpPr>
        <xdr:cNvPr id="332" name="n_3aveValue【保健センター・保健所】&#10;一人当たり面積"/>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3" name="テキスト ボックス 3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4" name="テキスト ボックス 3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5" name="テキスト ボックス 3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36" name="テキスト ボックス 3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37" name="テキスト ボックス 3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29210</xdr:rowOff>
    </xdr:from>
    <xdr:to>
      <xdr:col>107</xdr:col>
      <xdr:colOff>101600</xdr:colOff>
      <xdr:row>55</xdr:row>
      <xdr:rowOff>130810</xdr:rowOff>
    </xdr:to>
    <xdr:sp macro="" textlink="">
      <xdr:nvSpPr>
        <xdr:cNvPr id="338" name="楕円 337"/>
        <xdr:cNvSpPr/>
      </xdr:nvSpPr>
      <xdr:spPr>
        <a:xfrm>
          <a:off x="20383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53</xdr:row>
      <xdr:rowOff>147337</xdr:rowOff>
    </xdr:from>
    <xdr:ext cx="469744" cy="259045"/>
    <xdr:sp macro="" textlink="">
      <xdr:nvSpPr>
        <xdr:cNvPr id="339" name="n_2mainValue【保健センター・保健所】&#10;一人当たり面積"/>
        <xdr:cNvSpPr txBox="1"/>
      </xdr:nvSpPr>
      <xdr:spPr>
        <a:xfrm>
          <a:off x="20199427" y="923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0" name="正方形/長方形 3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1" name="正方形/長方形 3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2" name="正方形/長方形 3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3" name="正方形/長方形 3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4" name="正方形/長方形 3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5" name="正方形/長方形 3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6" name="正方形/長方形 3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7" name="正方形/長方形 3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48" name="テキスト ボックス 3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9" name="直線コネクタ 3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0" name="直線コネクタ 3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1" name="テキスト ボックス 3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2" name="直線コネクタ 3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3" name="テキスト ボックス 3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54" name="直線コネクタ 3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55" name="テキスト ボックス 3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56" name="直線コネクタ 3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57" name="テキスト ボックス 3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58" name="直線コネクタ 3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59" name="テキスト ボックス 3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0" name="直線コネクタ 3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1" name="テキスト ボックス 3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2" name="直線コネクタ 3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3" name="テキスト ボックス 3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365" name="直線コネクタ 364"/>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366"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367" name="直線コネクタ 366"/>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368"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369" name="直線コネクタ 368"/>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370" name="【消防施設】&#10;有形固定資産減価償却率平均値テキスト"/>
        <xdr:cNvSpPr txBox="1"/>
      </xdr:nvSpPr>
      <xdr:spPr>
        <a:xfrm>
          <a:off x="16357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371" name="フローチャート: 判断 370"/>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372" name="フローチャート: 判断 371"/>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35214</xdr:rowOff>
    </xdr:from>
    <xdr:ext cx="405111" cy="259045"/>
    <xdr:sp macro="" textlink="">
      <xdr:nvSpPr>
        <xdr:cNvPr id="373" name="n_1aveValue【消防施設】&#10;有形固定資産減価償却率"/>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374" name="フローチャート: 判断 373"/>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63698</xdr:rowOff>
    </xdr:from>
    <xdr:ext cx="405111" cy="259045"/>
    <xdr:sp macro="" textlink="">
      <xdr:nvSpPr>
        <xdr:cNvPr id="375"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157118</xdr:rowOff>
    </xdr:from>
    <xdr:to>
      <xdr:col>72</xdr:col>
      <xdr:colOff>38100</xdr:colOff>
      <xdr:row>82</xdr:row>
      <xdr:rowOff>87268</xdr:rowOff>
    </xdr:to>
    <xdr:sp macro="" textlink="">
      <xdr:nvSpPr>
        <xdr:cNvPr id="376" name="フローチャート: 判断 375"/>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103795</xdr:rowOff>
    </xdr:from>
    <xdr:ext cx="405111" cy="259045"/>
    <xdr:sp macro="" textlink="">
      <xdr:nvSpPr>
        <xdr:cNvPr id="377" name="n_3aveValue【消防施設】&#10;有形固定資産減価償却率"/>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78" name="テキスト ボックス 3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79" name="テキスト ボックス 3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0" name="テキスト ボックス 3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1" name="テキスト ボックス 3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2" name="テキスト ボックス 3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80373</xdr:rowOff>
    </xdr:from>
    <xdr:to>
      <xdr:col>76</xdr:col>
      <xdr:colOff>165100</xdr:colOff>
      <xdr:row>79</xdr:row>
      <xdr:rowOff>10523</xdr:rowOff>
    </xdr:to>
    <xdr:sp macro="" textlink="">
      <xdr:nvSpPr>
        <xdr:cNvPr id="383" name="楕円 382"/>
        <xdr:cNvSpPr/>
      </xdr:nvSpPr>
      <xdr:spPr>
        <a:xfrm>
          <a:off x="14541500" y="134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77</xdr:row>
      <xdr:rowOff>27050</xdr:rowOff>
    </xdr:from>
    <xdr:ext cx="405111" cy="259045"/>
    <xdr:sp macro="" textlink="">
      <xdr:nvSpPr>
        <xdr:cNvPr id="384" name="n_2mainValue【消防施設】&#10;有形固定資産減価償却率"/>
        <xdr:cNvSpPr txBox="1"/>
      </xdr:nvSpPr>
      <xdr:spPr>
        <a:xfrm>
          <a:off x="14389744" y="1322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5" name="正方形/長方形 3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6" name="正方形/長方形 3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7" name="正方形/長方形 3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8" name="正方形/長方形 3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9" name="正方形/長方形 3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0" name="正方形/長方形 3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1" name="正方形/長方形 3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2" name="正方形/長方形 3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3" name="テキスト ボックス 3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4" name="直線コネクタ 3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5" name="直線コネクタ 3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6" name="テキスト ボックス 3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97" name="直線コネクタ 3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98" name="テキスト ボックス 3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99" name="直線コネクタ 3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0" name="テキスト ボックス 3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1" name="直線コネクタ 4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2" name="テキスト ボックス 4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3" name="直線コネクタ 4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4" name="テキスト ボックス 4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406" name="直線コネクタ 405"/>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407"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408" name="直線コネクタ 407"/>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409"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410" name="直線コネクタ 409"/>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411" name="【消防施設】&#10;一人当たり面積平均値テキスト"/>
        <xdr:cNvSpPr txBox="1"/>
      </xdr:nvSpPr>
      <xdr:spPr>
        <a:xfrm>
          <a:off x="2219960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412" name="フローチャート: 判断 411"/>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413" name="フローチャート: 判断 412"/>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414"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415" name="フローチャート: 判断 414"/>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7129</xdr:rowOff>
    </xdr:from>
    <xdr:ext cx="469744" cy="259045"/>
    <xdr:sp macro="" textlink="">
      <xdr:nvSpPr>
        <xdr:cNvPr id="416"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110744</xdr:rowOff>
    </xdr:from>
    <xdr:to>
      <xdr:col>102</xdr:col>
      <xdr:colOff>165100</xdr:colOff>
      <xdr:row>85</xdr:row>
      <xdr:rowOff>40894</xdr:rowOff>
    </xdr:to>
    <xdr:sp macro="" textlink="">
      <xdr:nvSpPr>
        <xdr:cNvPr id="417" name="フローチャート: 判断 416"/>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57421</xdr:rowOff>
    </xdr:from>
    <xdr:ext cx="469744" cy="259045"/>
    <xdr:sp macro="" textlink="">
      <xdr:nvSpPr>
        <xdr:cNvPr id="418" name="n_3aveValue【消防施設】&#10;一人当たり面積"/>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19" name="テキスト ボックス 4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0" name="テキスト ボックス 4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1" name="テキスト ボックス 4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2" name="テキスト ボックス 4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3" name="テキスト ボックス 4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19304</xdr:rowOff>
    </xdr:from>
    <xdr:to>
      <xdr:col>107</xdr:col>
      <xdr:colOff>101600</xdr:colOff>
      <xdr:row>85</xdr:row>
      <xdr:rowOff>120904</xdr:rowOff>
    </xdr:to>
    <xdr:sp macro="" textlink="">
      <xdr:nvSpPr>
        <xdr:cNvPr id="424" name="楕円 423"/>
        <xdr:cNvSpPr/>
      </xdr:nvSpPr>
      <xdr:spPr>
        <a:xfrm>
          <a:off x="20383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112031</xdr:rowOff>
    </xdr:from>
    <xdr:ext cx="469744" cy="259045"/>
    <xdr:sp macro="" textlink="">
      <xdr:nvSpPr>
        <xdr:cNvPr id="425" name="n_2mainValue【消防施設】&#10;一人当たり面積"/>
        <xdr:cNvSpPr txBox="1"/>
      </xdr:nvSpPr>
      <xdr:spPr>
        <a:xfrm>
          <a:off x="20199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6" name="正方形/長方形 4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7" name="正方形/長方形 4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8" name="正方形/長方形 4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9" name="正方形/長方形 4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0" name="正方形/長方形 4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1" name="正方形/長方形 4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2" name="正方形/長方形 4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3" name="正方形/長方形 4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4" name="テキスト ボックス 4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5" name="直線コネクタ 4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36" name="直線コネクタ 4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37" name="テキスト ボックス 43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8" name="直線コネクタ 4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9" name="テキスト ボックス 4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0" name="直線コネクタ 4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1" name="テキスト ボックス 4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2" name="直線コネクタ 4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3" name="テキスト ボックス 4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4" name="直線コネクタ 4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5" name="テキスト ボックス 4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6" name="直線コネクタ 4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47" name="テキスト ボックス 44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8" name="直線コネクタ 4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49" name="テキスト ボックス 4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451" name="直線コネクタ 450"/>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452"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453" name="直線コネクタ 452"/>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54"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55" name="直線コネクタ 454"/>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456" name="【庁舎】&#10;有形固定資産減価償却率平均値テキスト"/>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457" name="フローチャート: 判断 456"/>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458" name="フローチャート: 判断 457"/>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153325</xdr:rowOff>
    </xdr:from>
    <xdr:ext cx="405111" cy="259045"/>
    <xdr:sp macro="" textlink="">
      <xdr:nvSpPr>
        <xdr:cNvPr id="459" name="n_1aveValue【庁舎】&#10;有形固定資産減価償却率"/>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460" name="フローチャート: 判断 459"/>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171285</xdr:rowOff>
    </xdr:from>
    <xdr:ext cx="405111" cy="259045"/>
    <xdr:sp macro="" textlink="">
      <xdr:nvSpPr>
        <xdr:cNvPr id="461" name="n_2ave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56424</xdr:rowOff>
    </xdr:from>
    <xdr:to>
      <xdr:col>72</xdr:col>
      <xdr:colOff>38100</xdr:colOff>
      <xdr:row>103</xdr:row>
      <xdr:rowOff>158024</xdr:rowOff>
    </xdr:to>
    <xdr:sp macro="" textlink="">
      <xdr:nvSpPr>
        <xdr:cNvPr id="462" name="フローチャート: 判断 461"/>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3101</xdr:rowOff>
    </xdr:from>
    <xdr:ext cx="405111" cy="259045"/>
    <xdr:sp macro="" textlink="">
      <xdr:nvSpPr>
        <xdr:cNvPr id="463" name="n_3aveValue【庁舎】&#10;有形固定資産減価償却率"/>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4" name="テキスト ボックス 4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5" name="テキスト ボックス 4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6" name="テキスト ボックス 4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7" name="テキスト ボックス 4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8" name="テキスト ボックス 4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89081</xdr:rowOff>
    </xdr:from>
    <xdr:to>
      <xdr:col>76</xdr:col>
      <xdr:colOff>165100</xdr:colOff>
      <xdr:row>105</xdr:row>
      <xdr:rowOff>19231</xdr:rowOff>
    </xdr:to>
    <xdr:sp macro="" textlink="">
      <xdr:nvSpPr>
        <xdr:cNvPr id="469" name="楕円 468"/>
        <xdr:cNvSpPr/>
      </xdr:nvSpPr>
      <xdr:spPr>
        <a:xfrm>
          <a:off x="14541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10358</xdr:rowOff>
    </xdr:from>
    <xdr:ext cx="405111" cy="259045"/>
    <xdr:sp macro="" textlink="">
      <xdr:nvSpPr>
        <xdr:cNvPr id="470" name="n_2mainValue【庁舎】&#10;有形固定資産減価償却率"/>
        <xdr:cNvSpPr txBox="1"/>
      </xdr:nvSpPr>
      <xdr:spPr>
        <a:xfrm>
          <a:off x="14389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1" name="正方形/長方形 4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2" name="正方形/長方形 4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3" name="正方形/長方形 4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4" name="正方形/長方形 4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5" name="正方形/長方形 4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6" name="正方形/長方形 4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7" name="正方形/長方形 4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8" name="正方形/長方形 4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9" name="テキスト ボックス 4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0" name="直線コネクタ 4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1" name="直線コネクタ 48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82" name="テキスト ボックス 48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3" name="直線コネクタ 48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84" name="テキスト ボックス 48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5" name="直線コネクタ 4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86" name="テキスト ボックス 4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87" name="直線コネクタ 48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88" name="テキスト ボックス 48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89" name="直線コネクタ 48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90" name="テキスト ボックス 48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1" name="直線コネクタ 4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2" name="テキスト ボックス 4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494" name="直線コネクタ 493"/>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495"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496" name="直線コネクタ 495"/>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497"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498" name="直線コネクタ 497"/>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104030</xdr:rowOff>
    </xdr:from>
    <xdr:ext cx="469744" cy="259045"/>
    <xdr:sp macro="" textlink="">
      <xdr:nvSpPr>
        <xdr:cNvPr id="499" name="【庁舎】&#10;一人当たり面積平均値テキスト"/>
        <xdr:cNvSpPr txBox="1"/>
      </xdr:nvSpPr>
      <xdr:spPr>
        <a:xfrm>
          <a:off x="22199600" y="18449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500" name="フローチャート: 判断 499"/>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501" name="フローチャート: 判断 500"/>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91712</xdr:rowOff>
    </xdr:from>
    <xdr:ext cx="469744" cy="259045"/>
    <xdr:sp macro="" textlink="">
      <xdr:nvSpPr>
        <xdr:cNvPr id="502" name="n_1aveValue【庁舎】&#10;一人当たり面積"/>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503" name="フローチャート: 判断 502"/>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70883</xdr:rowOff>
    </xdr:from>
    <xdr:ext cx="469744" cy="259045"/>
    <xdr:sp macro="" textlink="">
      <xdr:nvSpPr>
        <xdr:cNvPr id="504" name="n_2aveValue【庁舎】&#10;一人当たり面積"/>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163703</xdr:rowOff>
    </xdr:from>
    <xdr:to>
      <xdr:col>102</xdr:col>
      <xdr:colOff>165100</xdr:colOff>
      <xdr:row>108</xdr:row>
      <xdr:rowOff>93853</xdr:rowOff>
    </xdr:to>
    <xdr:sp macro="" textlink="">
      <xdr:nvSpPr>
        <xdr:cNvPr id="505" name="フローチャート: 判断 504"/>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110380</xdr:rowOff>
    </xdr:from>
    <xdr:ext cx="469744" cy="259045"/>
    <xdr:sp macro="" textlink="">
      <xdr:nvSpPr>
        <xdr:cNvPr id="506" name="n_3aveValue【庁舎】&#10;一人当たり面積"/>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7" name="テキスト ボックス 5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8" name="テキスト ボックス 5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9" name="テキスト ボックス 5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0" name="テキスト ボックス 5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1" name="テキスト ボックス 5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82550</xdr:rowOff>
    </xdr:from>
    <xdr:to>
      <xdr:col>107</xdr:col>
      <xdr:colOff>101600</xdr:colOff>
      <xdr:row>108</xdr:row>
      <xdr:rowOff>12700</xdr:rowOff>
    </xdr:to>
    <xdr:sp macro="" textlink="">
      <xdr:nvSpPr>
        <xdr:cNvPr id="512" name="楕円 511"/>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29227</xdr:rowOff>
    </xdr:from>
    <xdr:ext cx="469744" cy="259045"/>
    <xdr:sp macro="" textlink="">
      <xdr:nvSpPr>
        <xdr:cNvPr id="513" name="n_2mainValue【庁舎】&#10;一人当たり面積"/>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4" name="正方形/長方形 5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5" name="正方形/長方形 5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6" name="テキスト ボックス 5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年度及び</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年度及び</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年度の当該団体値等は表示されていない。</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体育館・プール</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町内には築後</a:t>
          </a:r>
          <a:r>
            <a:rPr kumimoji="1" lang="en-US" altLang="ja-JP" sz="1300">
              <a:solidFill>
                <a:srgbClr val="000000"/>
              </a:solidFill>
              <a:latin typeface="ＭＳ Ｐゴシック" panose="020B0600070205080204" pitchFamily="50" charset="-128"/>
              <a:ea typeface="ＭＳ Ｐゴシック" panose="020B0600070205080204" pitchFamily="50" charset="-128"/>
            </a:rPr>
            <a:t>50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年が経過している施設があることから、総合体育館への機能再編等を行い、コスト縮減を図る。</a:t>
          </a:r>
        </a:p>
        <a:p>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保健センター・保健所</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保健福祉センターは築齢も浅く、十分な施設機能を有する。今後も、子育て支援・健康づくりの拠点施設として、利用を促進していく。</a:t>
          </a:r>
        </a:p>
        <a:p>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消防施設</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減価償却率は類似団体内平均値と比較して、高い分析結果となった。施設の改修等について早急な対応が必要となる。</a:t>
          </a:r>
        </a:p>
        <a:p>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庁舎</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築齢も浅く、減価償却率は類似団体内平均値を下回った結果となっている。将来的な改修・更新について計画的な対応により長寿命が期待できる。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15,635
15,517
25.26
6,241,801
6,092,282
137,036
3,916,771
6,037,523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人口減少や全国平均を上回る高齢化率（平成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年度末</a:t>
          </a:r>
          <a:r>
            <a:rPr kumimoji="1" lang="en-US" altLang="ja-JP" sz="1300">
              <a:solidFill>
                <a:srgbClr val="000000"/>
              </a:solidFill>
              <a:latin typeface="ＭＳ Ｐゴシック" panose="020B0600070205080204" pitchFamily="50" charset="-128"/>
              <a:ea typeface="ＭＳ Ｐゴシック" panose="020B0600070205080204" pitchFamily="50" charset="-128"/>
            </a:rPr>
            <a:t>31.36</a:t>
          </a:r>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0.63</a:t>
          </a:r>
          <a:r>
            <a:rPr kumimoji="1" lang="ja-JP" altLang="en-US" sz="1300">
              <a:solidFill>
                <a:srgbClr val="000000"/>
              </a:solidFill>
              <a:latin typeface="ＭＳ Ｐゴシック" panose="020B0600070205080204" pitchFamily="50" charset="-128"/>
              <a:ea typeface="ＭＳ Ｐゴシック" panose="020B0600070205080204" pitchFamily="50" charset="-128"/>
            </a:rPr>
            <a:t>％増）に加え、町内に中心となる産業がないことなどにより、財政基盤が弱く、近年、類似団体内平均値を下回った状態が続いている。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毎年度、事業のスクラップ＆ビルドにより、歳出の見直しに努めているところであるが、歳入においても、税収の徴収率の向上（平成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年度にかけては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0.6</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％の増加）を中心とした町税などの一般財源収入の確保のほか、使用料などの特定財源についても適正な住民負担による増収を図るなど、自主財源の確保に努める。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70" name="直線コネクタ 69"/>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117324</xdr:rowOff>
    </xdr:to>
    <xdr:cxnSp macro="">
      <xdr:nvCxnSpPr>
        <xdr:cNvPr id="73" name="直線コネクタ 72"/>
        <xdr:cNvCxnSpPr/>
      </xdr:nvCxnSpPr>
      <xdr:spPr>
        <a:xfrm flipV="1">
          <a:off x="3225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117324</xdr:rowOff>
    </xdr:from>
    <xdr:to>
      <xdr:col>15</xdr:col>
      <xdr:colOff>82550</xdr:colOff>
      <xdr:row>42</xdr:row>
      <xdr:rowOff>128815</xdr:rowOff>
    </xdr:to>
    <xdr:cxnSp macro="">
      <xdr:nvCxnSpPr>
        <xdr:cNvPr id="76" name="直線コネクタ 75"/>
        <xdr:cNvCxnSpPr/>
      </xdr:nvCxnSpPr>
      <xdr:spPr>
        <a:xfrm flipV="1">
          <a:off x="2336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79" name="直線コネクタ 78"/>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9" name="楕円 88"/>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90"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1" name="楕円 90"/>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2" name="テキスト ボックス 91"/>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66524</xdr:rowOff>
    </xdr:from>
    <xdr:to>
      <xdr:col>15</xdr:col>
      <xdr:colOff>133350</xdr:colOff>
      <xdr:row>42</xdr:row>
      <xdr:rowOff>168124</xdr:rowOff>
    </xdr:to>
    <xdr:sp macro="" textlink="">
      <xdr:nvSpPr>
        <xdr:cNvPr id="93" name="楕円 92"/>
        <xdr:cNvSpPr/>
      </xdr:nvSpPr>
      <xdr:spPr>
        <a:xfrm>
          <a:off x="3175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94" name="テキスト ボックス 93"/>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6" name="テキスト ボックス 95"/>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8" name="テキスト ボックス 97"/>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rgbClr val="000000"/>
              </a:solidFill>
              <a:latin typeface="ＭＳ Ｐゴシック" panose="020B0600070205080204" pitchFamily="50" charset="-128"/>
              <a:ea typeface="ＭＳ Ｐゴシック" panose="020B0600070205080204" pitchFamily="50" charset="-128"/>
            </a:rPr>
            <a:t>　経常収入については、税収の徴収率の向上（平成</a:t>
          </a:r>
          <a:r>
            <a:rPr kumimoji="1" lang="en-US" altLang="ja-JP" sz="1150">
              <a:solidFill>
                <a:srgbClr val="000000"/>
              </a:solidFill>
              <a:latin typeface="ＭＳ Ｐゴシック" panose="020B0600070205080204" pitchFamily="50" charset="-128"/>
              <a:ea typeface="ＭＳ Ｐゴシック" panose="020B0600070205080204" pitchFamily="50" charset="-128"/>
            </a:rPr>
            <a:t>29</a:t>
          </a:r>
          <a:r>
            <a:rPr kumimoji="1" lang="ja-JP" altLang="en-US" sz="1150">
              <a:solidFill>
                <a:srgbClr val="000000"/>
              </a:solidFill>
              <a:latin typeface="ＭＳ Ｐゴシック" panose="020B0600070205080204" pitchFamily="50" charset="-128"/>
              <a:ea typeface="ＭＳ Ｐゴシック" panose="020B0600070205080204" pitchFamily="50" charset="-128"/>
            </a:rPr>
            <a:t>年度から平成</a:t>
          </a:r>
          <a:r>
            <a:rPr kumimoji="1" lang="en-US" altLang="ja-JP" sz="1150">
              <a:solidFill>
                <a:srgbClr val="000000"/>
              </a:solidFill>
              <a:latin typeface="ＭＳ Ｐゴシック" panose="020B0600070205080204" pitchFamily="50" charset="-128"/>
              <a:ea typeface="ＭＳ Ｐゴシック" panose="020B0600070205080204" pitchFamily="50" charset="-128"/>
            </a:rPr>
            <a:t>30</a:t>
          </a:r>
          <a:r>
            <a:rPr kumimoji="1" lang="ja-JP" altLang="en-US" sz="1150">
              <a:solidFill>
                <a:srgbClr val="000000"/>
              </a:solidFill>
              <a:latin typeface="ＭＳ Ｐゴシック" panose="020B0600070205080204" pitchFamily="50" charset="-128"/>
              <a:ea typeface="ＭＳ Ｐゴシック" panose="020B0600070205080204" pitchFamily="50" charset="-128"/>
            </a:rPr>
            <a:t>年度にかけては</a:t>
          </a:r>
          <a:r>
            <a:rPr kumimoji="1" lang="en-US" altLang="ja-JP" sz="1150">
              <a:solidFill>
                <a:srgbClr val="000000"/>
              </a:solidFill>
              <a:latin typeface="ＭＳ Ｐゴシック" panose="020B0600070205080204" pitchFamily="50" charset="-128"/>
              <a:ea typeface="ＭＳ Ｐゴシック" panose="020B0600070205080204" pitchFamily="50" charset="-128"/>
            </a:rPr>
            <a:t>0.6</a:t>
          </a:r>
          <a:r>
            <a:rPr kumimoji="1" lang="ja-JP" altLang="en-US" sz="1150">
              <a:solidFill>
                <a:srgbClr val="000000"/>
              </a:solidFill>
              <a:latin typeface="ＭＳ Ｐゴシック" panose="020B0600070205080204" pitchFamily="50" charset="-128"/>
              <a:ea typeface="ＭＳ Ｐゴシック" panose="020B0600070205080204" pitchFamily="50" charset="-128"/>
            </a:rPr>
            <a:t>％の増加）を中心とした町税などの経常一般財源収入の確保に努めるなどしており増加傾向にある。経常支出においても障がい者への自立支援にかかる経費や定年退職者の増などにより、増加傾向にあり、平成</a:t>
          </a:r>
          <a:r>
            <a:rPr kumimoji="1" lang="en-US" altLang="ja-JP" sz="1150">
              <a:solidFill>
                <a:srgbClr val="000000"/>
              </a:solidFill>
              <a:latin typeface="ＭＳ Ｐゴシック" panose="020B0600070205080204" pitchFamily="50" charset="-128"/>
              <a:ea typeface="ＭＳ Ｐゴシック" panose="020B0600070205080204" pitchFamily="50" charset="-128"/>
            </a:rPr>
            <a:t>30</a:t>
          </a:r>
          <a:r>
            <a:rPr kumimoji="1" lang="ja-JP" altLang="en-US" sz="1150">
              <a:solidFill>
                <a:srgbClr val="000000"/>
              </a:solidFill>
              <a:latin typeface="ＭＳ Ｐゴシック" panose="020B0600070205080204" pitchFamily="50" charset="-128"/>
              <a:ea typeface="ＭＳ Ｐゴシック" panose="020B0600070205080204" pitchFamily="50" charset="-128"/>
            </a:rPr>
            <a:t>年度では平成</a:t>
          </a:r>
          <a:r>
            <a:rPr kumimoji="1" lang="en-US" altLang="ja-JP" sz="1150">
              <a:solidFill>
                <a:srgbClr val="000000"/>
              </a:solidFill>
              <a:latin typeface="ＭＳ Ｐゴシック" panose="020B0600070205080204" pitchFamily="50" charset="-128"/>
              <a:ea typeface="ＭＳ Ｐゴシック" panose="020B0600070205080204" pitchFamily="50" charset="-128"/>
            </a:rPr>
            <a:t>26</a:t>
          </a:r>
          <a:r>
            <a:rPr kumimoji="1" lang="ja-JP" altLang="en-US" sz="1150">
              <a:solidFill>
                <a:srgbClr val="000000"/>
              </a:solidFill>
              <a:latin typeface="ＭＳ Ｐゴシック" panose="020B0600070205080204" pitchFamily="50" charset="-128"/>
              <a:ea typeface="ＭＳ Ｐゴシック" panose="020B0600070205080204" pitchFamily="50" charset="-128"/>
            </a:rPr>
            <a:t>年度に中学校体育館の整備のため発行した起債の元金償還が始まったことで公債費も増加している。よって類似団体内平均値より高止まり傾向は変わっていない。現在町では小学校統合やこども園・保育園の再編など、公共施設の再編・縮小を図っており、これによって義務的経費の削減につながる。今後も改善に努めていく。</a:t>
          </a:r>
          <a:endParaRPr kumimoji="1" lang="en-US" altLang="ja-JP" sz="115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15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77288</xdr:rowOff>
    </xdr:from>
    <xdr:to>
      <xdr:col>23</xdr:col>
      <xdr:colOff>133350</xdr:colOff>
      <xdr:row>64</xdr:row>
      <xdr:rowOff>94524</xdr:rowOff>
    </xdr:to>
    <xdr:cxnSp macro="">
      <xdr:nvCxnSpPr>
        <xdr:cNvPr id="135" name="直線コネクタ 134"/>
        <xdr:cNvCxnSpPr/>
      </xdr:nvCxnSpPr>
      <xdr:spPr>
        <a:xfrm>
          <a:off x="4114800" y="1105008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70394</xdr:rowOff>
    </xdr:from>
    <xdr:to>
      <xdr:col>19</xdr:col>
      <xdr:colOff>133350</xdr:colOff>
      <xdr:row>64</xdr:row>
      <xdr:rowOff>77288</xdr:rowOff>
    </xdr:to>
    <xdr:cxnSp macro="">
      <xdr:nvCxnSpPr>
        <xdr:cNvPr id="138" name="直線コネクタ 137"/>
        <xdr:cNvCxnSpPr/>
      </xdr:nvCxnSpPr>
      <xdr:spPr>
        <a:xfrm>
          <a:off x="3225800" y="1104319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8346</xdr:rowOff>
    </xdr:from>
    <xdr:to>
      <xdr:col>15</xdr:col>
      <xdr:colOff>82550</xdr:colOff>
      <xdr:row>64</xdr:row>
      <xdr:rowOff>70394</xdr:rowOff>
    </xdr:to>
    <xdr:cxnSp macro="">
      <xdr:nvCxnSpPr>
        <xdr:cNvPr id="141" name="直線コネクタ 140"/>
        <xdr:cNvCxnSpPr/>
      </xdr:nvCxnSpPr>
      <xdr:spPr>
        <a:xfrm>
          <a:off x="2336800" y="1098114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8346</xdr:rowOff>
    </xdr:from>
    <xdr:to>
      <xdr:col>11</xdr:col>
      <xdr:colOff>31750</xdr:colOff>
      <xdr:row>64</xdr:row>
      <xdr:rowOff>104866</xdr:rowOff>
    </xdr:to>
    <xdr:cxnSp macro="">
      <xdr:nvCxnSpPr>
        <xdr:cNvPr id="144" name="直線コネクタ 143"/>
        <xdr:cNvCxnSpPr/>
      </xdr:nvCxnSpPr>
      <xdr:spPr>
        <a:xfrm flipV="1">
          <a:off x="1447800" y="1098114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14168</xdr:rowOff>
    </xdr:from>
    <xdr:ext cx="762000" cy="259045"/>
    <xdr:sp macro="" textlink="">
      <xdr:nvSpPr>
        <xdr:cNvPr id="148" name="テキスト ボックス 147"/>
        <xdr:cNvSpPr txBox="1"/>
      </xdr:nvSpPr>
      <xdr:spPr>
        <a:xfrm>
          <a:off x="1066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43724</xdr:rowOff>
    </xdr:from>
    <xdr:to>
      <xdr:col>23</xdr:col>
      <xdr:colOff>184150</xdr:colOff>
      <xdr:row>64</xdr:row>
      <xdr:rowOff>145324</xdr:rowOff>
    </xdr:to>
    <xdr:sp macro="" textlink="">
      <xdr:nvSpPr>
        <xdr:cNvPr id="154" name="楕円 153"/>
        <xdr:cNvSpPr/>
      </xdr:nvSpPr>
      <xdr:spPr>
        <a:xfrm>
          <a:off x="49022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15801</xdr:rowOff>
    </xdr:from>
    <xdr:ext cx="762000" cy="259045"/>
    <xdr:sp macro="" textlink="">
      <xdr:nvSpPr>
        <xdr:cNvPr id="155" name="財政構造の弾力性該当値テキスト"/>
        <xdr:cNvSpPr txBox="1"/>
      </xdr:nvSpPr>
      <xdr:spPr>
        <a:xfrm>
          <a:off x="5041900" y="1098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26488</xdr:rowOff>
    </xdr:from>
    <xdr:to>
      <xdr:col>19</xdr:col>
      <xdr:colOff>184150</xdr:colOff>
      <xdr:row>64</xdr:row>
      <xdr:rowOff>128088</xdr:rowOff>
    </xdr:to>
    <xdr:sp macro="" textlink="">
      <xdr:nvSpPr>
        <xdr:cNvPr id="156" name="楕円 155"/>
        <xdr:cNvSpPr/>
      </xdr:nvSpPr>
      <xdr:spPr>
        <a:xfrm>
          <a:off x="4064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112865</xdr:rowOff>
    </xdr:from>
    <xdr:ext cx="736600" cy="259045"/>
    <xdr:sp macro="" textlink="">
      <xdr:nvSpPr>
        <xdr:cNvPr id="157" name="テキスト ボックス 156"/>
        <xdr:cNvSpPr txBox="1"/>
      </xdr:nvSpPr>
      <xdr:spPr>
        <a:xfrm>
          <a:off x="3733800" y="1108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19594</xdr:rowOff>
    </xdr:from>
    <xdr:to>
      <xdr:col>15</xdr:col>
      <xdr:colOff>133350</xdr:colOff>
      <xdr:row>64</xdr:row>
      <xdr:rowOff>121194</xdr:rowOff>
    </xdr:to>
    <xdr:sp macro="" textlink="">
      <xdr:nvSpPr>
        <xdr:cNvPr id="158" name="楕円 157"/>
        <xdr:cNvSpPr/>
      </xdr:nvSpPr>
      <xdr:spPr>
        <a:xfrm>
          <a:off x="3175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105971</xdr:rowOff>
    </xdr:from>
    <xdr:ext cx="762000" cy="259045"/>
    <xdr:sp macro="" textlink="">
      <xdr:nvSpPr>
        <xdr:cNvPr id="159" name="テキスト ボックス 158"/>
        <xdr:cNvSpPr txBox="1"/>
      </xdr:nvSpPr>
      <xdr:spPr>
        <a:xfrm>
          <a:off x="2844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128996</xdr:rowOff>
    </xdr:from>
    <xdr:to>
      <xdr:col>11</xdr:col>
      <xdr:colOff>82550</xdr:colOff>
      <xdr:row>64</xdr:row>
      <xdr:rowOff>59146</xdr:rowOff>
    </xdr:to>
    <xdr:sp macro="" textlink="">
      <xdr:nvSpPr>
        <xdr:cNvPr id="160" name="楕円 159"/>
        <xdr:cNvSpPr/>
      </xdr:nvSpPr>
      <xdr:spPr>
        <a:xfrm>
          <a:off x="2286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43923</xdr:rowOff>
    </xdr:from>
    <xdr:ext cx="762000" cy="259045"/>
    <xdr:sp macro="" textlink="">
      <xdr:nvSpPr>
        <xdr:cNvPr id="161" name="テキスト ボックス 160"/>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54066</xdr:rowOff>
    </xdr:from>
    <xdr:to>
      <xdr:col>7</xdr:col>
      <xdr:colOff>31750</xdr:colOff>
      <xdr:row>64</xdr:row>
      <xdr:rowOff>155666</xdr:rowOff>
    </xdr:to>
    <xdr:sp macro="" textlink="">
      <xdr:nvSpPr>
        <xdr:cNvPr id="162" name="楕円 161"/>
        <xdr:cNvSpPr/>
      </xdr:nvSpPr>
      <xdr:spPr>
        <a:xfrm>
          <a:off x="1397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140443</xdr:rowOff>
    </xdr:from>
    <xdr:ext cx="762000" cy="259045"/>
    <xdr:sp macro="" textlink="">
      <xdr:nvSpPr>
        <xdr:cNvPr id="163" name="テキスト ボックス 162"/>
        <xdr:cNvSpPr txBox="1"/>
      </xdr:nvSpPr>
      <xdr:spPr>
        <a:xfrm>
          <a:off x="1066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[135,454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類似団体内平均値と比較して、人件費・物件費が低くなっている要因は平成２６年１０月の消防事務委託に伴い、常備消防事務にかかる人件費・物件費が補助費となったことが挙げられる。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物件費については人口が減少傾向にあるにもかかわらず、支出総額の減少から、人口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の決算額も減少している。公共施設の再編やＥＳＣＯ事業やＰＰＳからの電気購入による電気代の削減などでコストの削減を図っているが、今後は補助費も含めた経費について、抑制していく必要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89229</xdr:rowOff>
    </xdr:from>
    <xdr:to>
      <xdr:col>23</xdr:col>
      <xdr:colOff>133350</xdr:colOff>
      <xdr:row>81</xdr:row>
      <xdr:rowOff>94484</xdr:rowOff>
    </xdr:to>
    <xdr:cxnSp macro="">
      <xdr:nvCxnSpPr>
        <xdr:cNvPr id="199" name="直線コネクタ 198"/>
        <xdr:cNvCxnSpPr/>
      </xdr:nvCxnSpPr>
      <xdr:spPr>
        <a:xfrm flipV="1">
          <a:off x="4114800" y="13976679"/>
          <a:ext cx="838200" cy="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74137</xdr:rowOff>
    </xdr:from>
    <xdr:ext cx="762000" cy="259045"/>
    <xdr:sp macro="" textlink="">
      <xdr:nvSpPr>
        <xdr:cNvPr id="200" name="人件費・物件費等の状況平均値テキスト"/>
        <xdr:cNvSpPr txBox="1"/>
      </xdr:nvSpPr>
      <xdr:spPr>
        <a:xfrm>
          <a:off x="5041900" y="1396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89942</xdr:rowOff>
    </xdr:from>
    <xdr:to>
      <xdr:col>19</xdr:col>
      <xdr:colOff>133350</xdr:colOff>
      <xdr:row>81</xdr:row>
      <xdr:rowOff>94484</xdr:rowOff>
    </xdr:to>
    <xdr:cxnSp macro="">
      <xdr:nvCxnSpPr>
        <xdr:cNvPr id="202" name="直線コネクタ 201"/>
        <xdr:cNvCxnSpPr/>
      </xdr:nvCxnSpPr>
      <xdr:spPr>
        <a:xfrm>
          <a:off x="3225800" y="13977392"/>
          <a:ext cx="889000" cy="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89942</xdr:rowOff>
    </xdr:from>
    <xdr:to>
      <xdr:col>15</xdr:col>
      <xdr:colOff>82550</xdr:colOff>
      <xdr:row>81</xdr:row>
      <xdr:rowOff>91869</xdr:rowOff>
    </xdr:to>
    <xdr:cxnSp macro="">
      <xdr:nvCxnSpPr>
        <xdr:cNvPr id="205" name="直線コネクタ 204"/>
        <xdr:cNvCxnSpPr/>
      </xdr:nvCxnSpPr>
      <xdr:spPr>
        <a:xfrm flipV="1">
          <a:off x="2336800" y="13977392"/>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87511</xdr:rowOff>
    </xdr:from>
    <xdr:to>
      <xdr:col>11</xdr:col>
      <xdr:colOff>31750</xdr:colOff>
      <xdr:row>81</xdr:row>
      <xdr:rowOff>91869</xdr:rowOff>
    </xdr:to>
    <xdr:cxnSp macro="">
      <xdr:nvCxnSpPr>
        <xdr:cNvPr id="208" name="直線コネクタ 207"/>
        <xdr:cNvCxnSpPr/>
      </xdr:nvCxnSpPr>
      <xdr:spPr>
        <a:xfrm>
          <a:off x="1447800" y="13974961"/>
          <a:ext cx="8890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38429</xdr:rowOff>
    </xdr:from>
    <xdr:to>
      <xdr:col>23</xdr:col>
      <xdr:colOff>184150</xdr:colOff>
      <xdr:row>81</xdr:row>
      <xdr:rowOff>140029</xdr:rowOff>
    </xdr:to>
    <xdr:sp macro="" textlink="">
      <xdr:nvSpPr>
        <xdr:cNvPr id="218" name="楕円 217"/>
        <xdr:cNvSpPr/>
      </xdr:nvSpPr>
      <xdr:spPr>
        <a:xfrm>
          <a:off x="4902200" y="1392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131156</xdr:rowOff>
    </xdr:from>
    <xdr:ext cx="762000" cy="259045"/>
    <xdr:sp macro="" textlink="">
      <xdr:nvSpPr>
        <xdr:cNvPr id="219" name="人件費・物件費等の状況該当値テキスト"/>
        <xdr:cNvSpPr txBox="1"/>
      </xdr:nvSpPr>
      <xdr:spPr>
        <a:xfrm>
          <a:off x="5041900" y="1384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43684</xdr:rowOff>
    </xdr:from>
    <xdr:to>
      <xdr:col>19</xdr:col>
      <xdr:colOff>184150</xdr:colOff>
      <xdr:row>81</xdr:row>
      <xdr:rowOff>145284</xdr:rowOff>
    </xdr:to>
    <xdr:sp macro="" textlink="">
      <xdr:nvSpPr>
        <xdr:cNvPr id="220" name="楕円 219"/>
        <xdr:cNvSpPr/>
      </xdr:nvSpPr>
      <xdr:spPr>
        <a:xfrm>
          <a:off x="4064000" y="139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155461</xdr:rowOff>
    </xdr:from>
    <xdr:ext cx="736600" cy="259045"/>
    <xdr:sp macro="" textlink="">
      <xdr:nvSpPr>
        <xdr:cNvPr id="221" name="テキスト ボックス 220"/>
        <xdr:cNvSpPr txBox="1"/>
      </xdr:nvSpPr>
      <xdr:spPr>
        <a:xfrm>
          <a:off x="3733800" y="13700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39142</xdr:rowOff>
    </xdr:from>
    <xdr:to>
      <xdr:col>15</xdr:col>
      <xdr:colOff>133350</xdr:colOff>
      <xdr:row>81</xdr:row>
      <xdr:rowOff>140742</xdr:rowOff>
    </xdr:to>
    <xdr:sp macro="" textlink="">
      <xdr:nvSpPr>
        <xdr:cNvPr id="222" name="楕円 221"/>
        <xdr:cNvSpPr/>
      </xdr:nvSpPr>
      <xdr:spPr>
        <a:xfrm>
          <a:off x="3175000" y="139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150919</xdr:rowOff>
    </xdr:from>
    <xdr:ext cx="762000" cy="259045"/>
    <xdr:sp macro="" textlink="">
      <xdr:nvSpPr>
        <xdr:cNvPr id="223" name="テキスト ボックス 222"/>
        <xdr:cNvSpPr txBox="1"/>
      </xdr:nvSpPr>
      <xdr:spPr>
        <a:xfrm>
          <a:off x="2844800" y="1369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41069</xdr:rowOff>
    </xdr:from>
    <xdr:to>
      <xdr:col>11</xdr:col>
      <xdr:colOff>82550</xdr:colOff>
      <xdr:row>81</xdr:row>
      <xdr:rowOff>142669</xdr:rowOff>
    </xdr:to>
    <xdr:sp macro="" textlink="">
      <xdr:nvSpPr>
        <xdr:cNvPr id="224" name="楕円 223"/>
        <xdr:cNvSpPr/>
      </xdr:nvSpPr>
      <xdr:spPr>
        <a:xfrm>
          <a:off x="2286000" y="1392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152846</xdr:rowOff>
    </xdr:from>
    <xdr:ext cx="762000" cy="259045"/>
    <xdr:sp macro="" textlink="">
      <xdr:nvSpPr>
        <xdr:cNvPr id="225" name="テキスト ボックス 224"/>
        <xdr:cNvSpPr txBox="1"/>
      </xdr:nvSpPr>
      <xdr:spPr>
        <a:xfrm>
          <a:off x="1955800" y="1369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36711</xdr:rowOff>
    </xdr:from>
    <xdr:to>
      <xdr:col>7</xdr:col>
      <xdr:colOff>31750</xdr:colOff>
      <xdr:row>81</xdr:row>
      <xdr:rowOff>138311</xdr:rowOff>
    </xdr:to>
    <xdr:sp macro="" textlink="">
      <xdr:nvSpPr>
        <xdr:cNvPr id="226" name="楕円 225"/>
        <xdr:cNvSpPr/>
      </xdr:nvSpPr>
      <xdr:spPr>
        <a:xfrm>
          <a:off x="1397000" y="139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148488</xdr:rowOff>
    </xdr:from>
    <xdr:ext cx="762000" cy="259045"/>
    <xdr:sp macro="" textlink="">
      <xdr:nvSpPr>
        <xdr:cNvPr id="227" name="テキスト ボックス 226"/>
        <xdr:cNvSpPr txBox="1"/>
      </xdr:nvSpPr>
      <xdr:spPr>
        <a:xfrm>
          <a:off x="1066800" y="1369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給料構造改革の実施により、地域手当の見直しをはじめ、退職補充者を最小限に留めるなど、総人件費の抑制に努めてきた。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本町では、より優秀な職員を確保するため、初任給については国より高めに設定しており、近年、定年退職者が多い時期になっており、若手職員が増加していることなどにより、類似団体内平均値を上回る結果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今後とも、国家公務員や民間企業の給与水準との均衡を考慮しつつ給与の運用を図っていく。</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58843</xdr:rowOff>
    </xdr:from>
    <xdr:to>
      <xdr:col>81</xdr:col>
      <xdr:colOff>44450</xdr:colOff>
      <xdr:row>87</xdr:row>
      <xdr:rowOff>82973</xdr:rowOff>
    </xdr:to>
    <xdr:cxnSp macro="">
      <xdr:nvCxnSpPr>
        <xdr:cNvPr id="261" name="直線コネクタ 260"/>
        <xdr:cNvCxnSpPr/>
      </xdr:nvCxnSpPr>
      <xdr:spPr>
        <a:xfrm>
          <a:off x="16179800" y="1497499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34713</xdr:rowOff>
    </xdr:from>
    <xdr:to>
      <xdr:col>77</xdr:col>
      <xdr:colOff>44450</xdr:colOff>
      <xdr:row>87</xdr:row>
      <xdr:rowOff>58843</xdr:rowOff>
    </xdr:to>
    <xdr:cxnSp macro="">
      <xdr:nvCxnSpPr>
        <xdr:cNvPr id="264" name="直線コネクタ 263"/>
        <xdr:cNvCxnSpPr/>
      </xdr:nvCxnSpPr>
      <xdr:spPr>
        <a:xfrm>
          <a:off x="15290800" y="149508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87</xdr:row>
      <xdr:rowOff>34713</xdr:rowOff>
    </xdr:to>
    <xdr:cxnSp macro="">
      <xdr:nvCxnSpPr>
        <xdr:cNvPr id="267" name="直線コネクタ 266"/>
        <xdr:cNvCxnSpPr/>
      </xdr:nvCxnSpPr>
      <xdr:spPr>
        <a:xfrm>
          <a:off x="14401800" y="14773911"/>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29211</xdr:rowOff>
    </xdr:from>
    <xdr:to>
      <xdr:col>68</xdr:col>
      <xdr:colOff>152400</xdr:colOff>
      <xdr:row>86</xdr:row>
      <xdr:rowOff>29211</xdr:rowOff>
    </xdr:to>
    <xdr:cxnSp macro="">
      <xdr:nvCxnSpPr>
        <xdr:cNvPr id="270" name="直線コネクタ 269"/>
        <xdr:cNvCxnSpPr/>
      </xdr:nvCxnSpPr>
      <xdr:spPr>
        <a:xfrm>
          <a:off x="13512800" y="14773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2" name="テキスト ボックス 271"/>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32173</xdr:rowOff>
    </xdr:from>
    <xdr:to>
      <xdr:col>81</xdr:col>
      <xdr:colOff>95250</xdr:colOff>
      <xdr:row>87</xdr:row>
      <xdr:rowOff>133773</xdr:rowOff>
    </xdr:to>
    <xdr:sp macro="" textlink="">
      <xdr:nvSpPr>
        <xdr:cNvPr id="280" name="楕円 279"/>
        <xdr:cNvSpPr/>
      </xdr:nvSpPr>
      <xdr:spPr>
        <a:xfrm>
          <a:off x="169672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4250</xdr:rowOff>
    </xdr:from>
    <xdr:ext cx="762000" cy="259045"/>
    <xdr:sp macro="" textlink="">
      <xdr:nvSpPr>
        <xdr:cNvPr id="281" name="給与水準   （国との比較）該当値テキスト"/>
        <xdr:cNvSpPr txBox="1"/>
      </xdr:nvSpPr>
      <xdr:spPr>
        <a:xfrm>
          <a:off x="17106900" y="149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xdr:rowOff>
    </xdr:from>
    <xdr:to>
      <xdr:col>77</xdr:col>
      <xdr:colOff>95250</xdr:colOff>
      <xdr:row>87</xdr:row>
      <xdr:rowOff>109643</xdr:rowOff>
    </xdr:to>
    <xdr:sp macro="" textlink="">
      <xdr:nvSpPr>
        <xdr:cNvPr id="282" name="楕円 281"/>
        <xdr:cNvSpPr/>
      </xdr:nvSpPr>
      <xdr:spPr>
        <a:xfrm>
          <a:off x="16129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83" name="テキスト ボックス 282"/>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155363</xdr:rowOff>
    </xdr:from>
    <xdr:to>
      <xdr:col>73</xdr:col>
      <xdr:colOff>44450</xdr:colOff>
      <xdr:row>87</xdr:row>
      <xdr:rowOff>85513</xdr:rowOff>
    </xdr:to>
    <xdr:sp macro="" textlink="">
      <xdr:nvSpPr>
        <xdr:cNvPr id="284" name="楕円 283"/>
        <xdr:cNvSpPr/>
      </xdr:nvSpPr>
      <xdr:spPr>
        <a:xfrm>
          <a:off x="15240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70290</xdr:rowOff>
    </xdr:from>
    <xdr:ext cx="762000" cy="259045"/>
    <xdr:sp macro="" textlink="">
      <xdr:nvSpPr>
        <xdr:cNvPr id="285" name="テキスト ボックス 284"/>
        <xdr:cNvSpPr txBox="1"/>
      </xdr:nvSpPr>
      <xdr:spPr>
        <a:xfrm>
          <a:off x="14909800" y="149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86" name="楕円 285"/>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87" name="テキスト ボックス 286"/>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88" name="楕円 287"/>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89" name="テキスト ボックス 288"/>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職員数については、基礎自治体への権限の移譲などにより行政需要が増大するなかで、集中改革プランの設定人数を堅持し、退職補充を最小限に留めるなどにより、一定の職員数を保ってきた。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平成２６年１０月から消防事務の委託が実現し、２３名の職員減となり、類似団体内平均値を大きく下回り、平成２７年度以降も引き続き同じ状況にある。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今後も、民間委託や指定管理者制度の活用を検討するなどにより、適正な定員管理に努める。</a:t>
          </a: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6773</xdr:rowOff>
    </xdr:from>
    <xdr:to>
      <xdr:col>81</xdr:col>
      <xdr:colOff>44450</xdr:colOff>
      <xdr:row>61</xdr:row>
      <xdr:rowOff>19413</xdr:rowOff>
    </xdr:to>
    <xdr:cxnSp macro="">
      <xdr:nvCxnSpPr>
        <xdr:cNvPr id="326" name="直線コネクタ 325"/>
        <xdr:cNvCxnSpPr/>
      </xdr:nvCxnSpPr>
      <xdr:spPr>
        <a:xfrm>
          <a:off x="16179800" y="10465223"/>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6773</xdr:rowOff>
    </xdr:from>
    <xdr:to>
      <xdr:col>77</xdr:col>
      <xdr:colOff>44450</xdr:colOff>
      <xdr:row>61</xdr:row>
      <xdr:rowOff>17114</xdr:rowOff>
    </xdr:to>
    <xdr:cxnSp macro="">
      <xdr:nvCxnSpPr>
        <xdr:cNvPr id="329" name="直線コネクタ 328"/>
        <xdr:cNvCxnSpPr/>
      </xdr:nvCxnSpPr>
      <xdr:spPr>
        <a:xfrm flipV="1">
          <a:off x="15290800" y="1046522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156391</xdr:rowOff>
    </xdr:from>
    <xdr:to>
      <xdr:col>72</xdr:col>
      <xdr:colOff>203200</xdr:colOff>
      <xdr:row>61</xdr:row>
      <xdr:rowOff>17114</xdr:rowOff>
    </xdr:to>
    <xdr:cxnSp macro="">
      <xdr:nvCxnSpPr>
        <xdr:cNvPr id="332" name="直線コネクタ 331"/>
        <xdr:cNvCxnSpPr/>
      </xdr:nvCxnSpPr>
      <xdr:spPr>
        <a:xfrm>
          <a:off x="14401800" y="1044339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154094</xdr:rowOff>
    </xdr:from>
    <xdr:to>
      <xdr:col>68</xdr:col>
      <xdr:colOff>152400</xdr:colOff>
      <xdr:row>60</xdr:row>
      <xdr:rowOff>156391</xdr:rowOff>
    </xdr:to>
    <xdr:cxnSp macro="">
      <xdr:nvCxnSpPr>
        <xdr:cNvPr id="335" name="直線コネクタ 334"/>
        <xdr:cNvCxnSpPr/>
      </xdr:nvCxnSpPr>
      <xdr:spPr>
        <a:xfrm>
          <a:off x="13512800" y="10441094"/>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140063</xdr:rowOff>
    </xdr:from>
    <xdr:to>
      <xdr:col>81</xdr:col>
      <xdr:colOff>95250</xdr:colOff>
      <xdr:row>61</xdr:row>
      <xdr:rowOff>70213</xdr:rowOff>
    </xdr:to>
    <xdr:sp macro="" textlink="">
      <xdr:nvSpPr>
        <xdr:cNvPr id="345" name="楕円 344"/>
        <xdr:cNvSpPr/>
      </xdr:nvSpPr>
      <xdr:spPr>
        <a:xfrm>
          <a:off x="16967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156590</xdr:rowOff>
    </xdr:from>
    <xdr:ext cx="762000" cy="259045"/>
    <xdr:sp macro="" textlink="">
      <xdr:nvSpPr>
        <xdr:cNvPr id="346" name="定員管理の状況該当値テキスト"/>
        <xdr:cNvSpPr txBox="1"/>
      </xdr:nvSpPr>
      <xdr:spPr>
        <a:xfrm>
          <a:off x="17106900" y="102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127423</xdr:rowOff>
    </xdr:from>
    <xdr:to>
      <xdr:col>77</xdr:col>
      <xdr:colOff>95250</xdr:colOff>
      <xdr:row>61</xdr:row>
      <xdr:rowOff>57573</xdr:rowOff>
    </xdr:to>
    <xdr:sp macro="" textlink="">
      <xdr:nvSpPr>
        <xdr:cNvPr id="347" name="楕円 346"/>
        <xdr:cNvSpPr/>
      </xdr:nvSpPr>
      <xdr:spPr>
        <a:xfrm>
          <a:off x="16129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67750</xdr:rowOff>
    </xdr:from>
    <xdr:ext cx="736600" cy="259045"/>
    <xdr:sp macro="" textlink="">
      <xdr:nvSpPr>
        <xdr:cNvPr id="348" name="テキスト ボックス 347"/>
        <xdr:cNvSpPr txBox="1"/>
      </xdr:nvSpPr>
      <xdr:spPr>
        <a:xfrm>
          <a:off x="15798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137764</xdr:rowOff>
    </xdr:from>
    <xdr:to>
      <xdr:col>73</xdr:col>
      <xdr:colOff>44450</xdr:colOff>
      <xdr:row>61</xdr:row>
      <xdr:rowOff>67914</xdr:rowOff>
    </xdr:to>
    <xdr:sp macro="" textlink="">
      <xdr:nvSpPr>
        <xdr:cNvPr id="349" name="楕円 348"/>
        <xdr:cNvSpPr/>
      </xdr:nvSpPr>
      <xdr:spPr>
        <a:xfrm>
          <a:off x="152400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78091</xdr:rowOff>
    </xdr:from>
    <xdr:ext cx="762000" cy="259045"/>
    <xdr:sp macro="" textlink="">
      <xdr:nvSpPr>
        <xdr:cNvPr id="350" name="テキスト ボックス 349"/>
        <xdr:cNvSpPr txBox="1"/>
      </xdr:nvSpPr>
      <xdr:spPr>
        <a:xfrm>
          <a:off x="14909800" y="1019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105591</xdr:rowOff>
    </xdr:from>
    <xdr:to>
      <xdr:col>68</xdr:col>
      <xdr:colOff>203200</xdr:colOff>
      <xdr:row>61</xdr:row>
      <xdr:rowOff>35741</xdr:rowOff>
    </xdr:to>
    <xdr:sp macro="" textlink="">
      <xdr:nvSpPr>
        <xdr:cNvPr id="351" name="楕円 350"/>
        <xdr:cNvSpPr/>
      </xdr:nvSpPr>
      <xdr:spPr>
        <a:xfrm>
          <a:off x="14351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45918</xdr:rowOff>
    </xdr:from>
    <xdr:ext cx="762000" cy="259045"/>
    <xdr:sp macro="" textlink="">
      <xdr:nvSpPr>
        <xdr:cNvPr id="352" name="テキスト ボックス 351"/>
        <xdr:cNvSpPr txBox="1"/>
      </xdr:nvSpPr>
      <xdr:spPr>
        <a:xfrm>
          <a:off x="14020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53" name="楕円 352"/>
        <xdr:cNvSpPr/>
      </xdr:nvSpPr>
      <xdr:spPr>
        <a:xfrm>
          <a:off x="13462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54" name="テキスト ボックス 353"/>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50">
              <a:solidFill>
                <a:srgbClr val="000000"/>
              </a:solidFill>
              <a:latin typeface="ＭＳ Ｐゴシック" panose="020B0600070205080204" pitchFamily="50" charset="-128"/>
              <a:ea typeface="ＭＳ Ｐゴシック" panose="020B0600070205080204" pitchFamily="50" charset="-128"/>
            </a:rPr>
            <a:t>29</a:t>
          </a:r>
          <a:r>
            <a:rPr kumimoji="1" lang="ja-JP" altLang="en-US" sz="1150">
              <a:solidFill>
                <a:srgbClr val="000000"/>
              </a:solidFill>
              <a:latin typeface="ＭＳ Ｐゴシック" panose="020B0600070205080204" pitchFamily="50" charset="-128"/>
              <a:ea typeface="ＭＳ Ｐゴシック" panose="020B0600070205080204" pitchFamily="50" charset="-128"/>
            </a:rPr>
            <a:t>年度までは元利償還金は減少傾向であったが、平成</a:t>
          </a:r>
          <a:r>
            <a:rPr kumimoji="1" lang="en-US" altLang="ja-JP" sz="1150">
              <a:solidFill>
                <a:srgbClr val="000000"/>
              </a:solidFill>
              <a:latin typeface="ＭＳ Ｐゴシック" panose="020B0600070205080204" pitchFamily="50" charset="-128"/>
              <a:ea typeface="ＭＳ Ｐゴシック" panose="020B0600070205080204" pitchFamily="50" charset="-128"/>
            </a:rPr>
            <a:t>30</a:t>
          </a:r>
          <a:r>
            <a:rPr kumimoji="1" lang="ja-JP" altLang="en-US" sz="1150">
              <a:solidFill>
                <a:srgbClr val="000000"/>
              </a:solidFill>
              <a:latin typeface="ＭＳ Ｐゴシック" panose="020B0600070205080204" pitchFamily="50" charset="-128"/>
              <a:ea typeface="ＭＳ Ｐゴシック" panose="020B0600070205080204" pitchFamily="50" charset="-128"/>
            </a:rPr>
            <a:t>年度は中学校体育館の整備のために発行した起債の元金償還が始まったことから増加に転じている。</a:t>
          </a:r>
        </a:p>
        <a:p>
          <a:r>
            <a:rPr kumimoji="1" lang="ja-JP" altLang="en-US" sz="1150">
              <a:solidFill>
                <a:srgbClr val="000000"/>
              </a:solidFill>
              <a:latin typeface="ＭＳ Ｐゴシック" panose="020B0600070205080204" pitchFamily="50" charset="-128"/>
              <a:ea typeface="ＭＳ Ｐゴシック" panose="020B0600070205080204" pitchFamily="50" charset="-128"/>
            </a:rPr>
            <a:t>　しかし、一部事務組合の起債は多くが償還終了してきており、組合等が起こした地方債の元利償還金に対する負担金等が減少していることから、実質公債費比率は平成</a:t>
          </a:r>
          <a:r>
            <a:rPr kumimoji="1" lang="en-US" altLang="ja-JP" sz="1150">
              <a:solidFill>
                <a:srgbClr val="000000"/>
              </a:solidFill>
              <a:latin typeface="ＭＳ Ｐゴシック" panose="020B0600070205080204" pitchFamily="50" charset="-128"/>
              <a:ea typeface="ＭＳ Ｐゴシック" panose="020B0600070205080204" pitchFamily="50" charset="-128"/>
            </a:rPr>
            <a:t>29</a:t>
          </a:r>
          <a:r>
            <a:rPr kumimoji="1" lang="ja-JP" altLang="en-US" sz="1150">
              <a:solidFill>
                <a:srgbClr val="000000"/>
              </a:solidFill>
              <a:latin typeface="ＭＳ Ｐゴシック" panose="020B0600070205080204" pitchFamily="50" charset="-128"/>
              <a:ea typeface="ＭＳ Ｐゴシック" panose="020B0600070205080204" pitchFamily="50" charset="-128"/>
            </a:rPr>
            <a:t>年度に比べて平成</a:t>
          </a:r>
          <a:r>
            <a:rPr kumimoji="1" lang="en-US" altLang="ja-JP" sz="1150">
              <a:solidFill>
                <a:srgbClr val="000000"/>
              </a:solidFill>
              <a:latin typeface="ＭＳ Ｐゴシック" panose="020B0600070205080204" pitchFamily="50" charset="-128"/>
              <a:ea typeface="ＭＳ Ｐゴシック" panose="020B0600070205080204" pitchFamily="50" charset="-128"/>
            </a:rPr>
            <a:t>30</a:t>
          </a:r>
          <a:r>
            <a:rPr kumimoji="1" lang="ja-JP" altLang="en-US" sz="1150">
              <a:solidFill>
                <a:srgbClr val="000000"/>
              </a:solidFill>
              <a:latin typeface="ＭＳ Ｐゴシック" panose="020B0600070205080204" pitchFamily="50" charset="-128"/>
              <a:ea typeface="ＭＳ Ｐゴシック" panose="020B0600070205080204" pitchFamily="50" charset="-128"/>
            </a:rPr>
            <a:t>年度は</a:t>
          </a:r>
          <a:r>
            <a:rPr kumimoji="1" lang="en-US" altLang="ja-JP" sz="1150">
              <a:solidFill>
                <a:srgbClr val="000000"/>
              </a:solidFill>
              <a:latin typeface="ＭＳ Ｐゴシック" panose="020B0600070205080204" pitchFamily="50" charset="-128"/>
              <a:ea typeface="ＭＳ Ｐゴシック" panose="020B0600070205080204" pitchFamily="50" charset="-128"/>
            </a:rPr>
            <a:t>0.3</a:t>
          </a:r>
          <a:r>
            <a:rPr kumimoji="1" lang="ja-JP" altLang="en-US" sz="1150">
              <a:solidFill>
                <a:srgbClr val="000000"/>
              </a:solidFill>
              <a:latin typeface="ＭＳ Ｐゴシック" panose="020B0600070205080204" pitchFamily="50" charset="-128"/>
              <a:ea typeface="ＭＳ Ｐゴシック" panose="020B0600070205080204" pitchFamily="50" charset="-128"/>
            </a:rPr>
            <a:t>％減少している。類似団体内平均値よりも下回っているが、今後、大型施設整備が予定されており、一時的には悪化が見込まれるものの、地方債の発行の抑制に努めつつ、その推移に注視していく。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170434</xdr:rowOff>
    </xdr:from>
    <xdr:to>
      <xdr:col>81</xdr:col>
      <xdr:colOff>44450</xdr:colOff>
      <xdr:row>41</xdr:row>
      <xdr:rowOff>13462</xdr:rowOff>
    </xdr:to>
    <xdr:cxnSp macro="">
      <xdr:nvCxnSpPr>
        <xdr:cNvPr id="385" name="直線コネクタ 384"/>
        <xdr:cNvCxnSpPr/>
      </xdr:nvCxnSpPr>
      <xdr:spPr>
        <a:xfrm flipV="1">
          <a:off x="16179800" y="702843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61722</xdr:rowOff>
    </xdr:to>
    <xdr:cxnSp macro="">
      <xdr:nvCxnSpPr>
        <xdr:cNvPr id="388" name="直線コネクタ 387"/>
        <xdr:cNvCxnSpPr/>
      </xdr:nvCxnSpPr>
      <xdr:spPr>
        <a:xfrm flipV="1">
          <a:off x="15290800" y="70429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119634</xdr:rowOff>
    </xdr:to>
    <xdr:cxnSp macro="">
      <xdr:nvCxnSpPr>
        <xdr:cNvPr id="391" name="直線コネクタ 390"/>
        <xdr:cNvCxnSpPr/>
      </xdr:nvCxnSpPr>
      <xdr:spPr>
        <a:xfrm flipV="1">
          <a:off x="14401800" y="70911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42</xdr:row>
      <xdr:rowOff>1270</xdr:rowOff>
    </xdr:to>
    <xdr:cxnSp macro="">
      <xdr:nvCxnSpPr>
        <xdr:cNvPr id="394" name="直線コネクタ 393"/>
        <xdr:cNvCxnSpPr/>
      </xdr:nvCxnSpPr>
      <xdr:spPr>
        <a:xfrm flipV="1">
          <a:off x="13512800" y="714908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119634</xdr:rowOff>
    </xdr:from>
    <xdr:to>
      <xdr:col>81</xdr:col>
      <xdr:colOff>95250</xdr:colOff>
      <xdr:row>41</xdr:row>
      <xdr:rowOff>49784</xdr:rowOff>
    </xdr:to>
    <xdr:sp macro="" textlink="">
      <xdr:nvSpPr>
        <xdr:cNvPr id="404" name="楕円 403"/>
        <xdr:cNvSpPr/>
      </xdr:nvSpPr>
      <xdr:spPr>
        <a:xfrm>
          <a:off x="169672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136161</xdr:rowOff>
    </xdr:from>
    <xdr:ext cx="762000" cy="259045"/>
    <xdr:sp macro="" textlink="">
      <xdr:nvSpPr>
        <xdr:cNvPr id="405" name="公債費負担の状況該当値テキスト"/>
        <xdr:cNvSpPr txBox="1"/>
      </xdr:nvSpPr>
      <xdr:spPr>
        <a:xfrm>
          <a:off x="171069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6" name="楕円 405"/>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407" name="テキスト ボックス 406"/>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8" name="楕円 407"/>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409" name="テキスト ボックス 408"/>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10" name="楕円 409"/>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411" name="テキスト ボックス 410"/>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12" name="楕円 411"/>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13" name="テキスト ボックス 412"/>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[21.8%]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類似団体内平均値を上回っているが、平成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年度に比べて平成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1.0</a:t>
          </a:r>
          <a:r>
            <a:rPr kumimoji="1" lang="ja-JP" altLang="en-US" sz="1300">
              <a:solidFill>
                <a:srgbClr val="000000"/>
              </a:solidFill>
              <a:latin typeface="ＭＳ Ｐゴシック" panose="020B0600070205080204" pitchFamily="50" charset="-128"/>
              <a:ea typeface="ＭＳ Ｐゴシック" panose="020B0600070205080204" pitchFamily="50" charset="-128"/>
            </a:rPr>
            <a:t>％減少し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21.8</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％となった。これは公営企業債等繰入見込額などの減に加え、普通交付税や臨時財政対策債が増加したことなどが要因である。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今後、大型施設整備が予定されており、一時的には悪化が見込まれるものの、中長期的には地方債発行の抑制を図るなど、将来負担比率の抑制に努めつつ、その推移に注視していく。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156007</xdr:rowOff>
    </xdr:from>
    <xdr:to>
      <xdr:col>81</xdr:col>
      <xdr:colOff>44450</xdr:colOff>
      <xdr:row>14</xdr:row>
      <xdr:rowOff>160833</xdr:rowOff>
    </xdr:to>
    <xdr:cxnSp macro="">
      <xdr:nvCxnSpPr>
        <xdr:cNvPr id="445" name="直線コネクタ 444"/>
        <xdr:cNvCxnSpPr/>
      </xdr:nvCxnSpPr>
      <xdr:spPr>
        <a:xfrm flipV="1">
          <a:off x="16179800" y="255630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159868</xdr:rowOff>
    </xdr:from>
    <xdr:to>
      <xdr:col>77</xdr:col>
      <xdr:colOff>44450</xdr:colOff>
      <xdr:row>14</xdr:row>
      <xdr:rowOff>160833</xdr:rowOff>
    </xdr:to>
    <xdr:cxnSp macro="">
      <xdr:nvCxnSpPr>
        <xdr:cNvPr id="448" name="直線コネクタ 447"/>
        <xdr:cNvCxnSpPr/>
      </xdr:nvCxnSpPr>
      <xdr:spPr>
        <a:xfrm>
          <a:off x="15290800" y="2560168"/>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52468</xdr:rowOff>
    </xdr:from>
    <xdr:ext cx="736600" cy="259045"/>
    <xdr:sp macro="" textlink="">
      <xdr:nvSpPr>
        <xdr:cNvPr id="450" name="テキスト ボックス 449"/>
        <xdr:cNvSpPr txBox="1"/>
      </xdr:nvSpPr>
      <xdr:spPr>
        <a:xfrm>
          <a:off x="15798800" y="2624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159868</xdr:rowOff>
    </xdr:from>
    <xdr:to>
      <xdr:col>72</xdr:col>
      <xdr:colOff>203200</xdr:colOff>
      <xdr:row>15</xdr:row>
      <xdr:rowOff>37643</xdr:rowOff>
    </xdr:to>
    <xdr:cxnSp macro="">
      <xdr:nvCxnSpPr>
        <xdr:cNvPr id="451" name="直線コネクタ 450"/>
        <xdr:cNvCxnSpPr/>
      </xdr:nvCxnSpPr>
      <xdr:spPr>
        <a:xfrm flipV="1">
          <a:off x="14401800" y="2560168"/>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73702</xdr:rowOff>
    </xdr:from>
    <xdr:ext cx="762000" cy="259045"/>
    <xdr:sp macro="" textlink="">
      <xdr:nvSpPr>
        <xdr:cNvPr id="453" name="テキスト ボックス 452"/>
        <xdr:cNvSpPr txBox="1"/>
      </xdr:nvSpPr>
      <xdr:spPr>
        <a:xfrm>
          <a:off x="14909800" y="264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30404</xdr:rowOff>
    </xdr:from>
    <xdr:to>
      <xdr:col>68</xdr:col>
      <xdr:colOff>152400</xdr:colOff>
      <xdr:row>15</xdr:row>
      <xdr:rowOff>37643</xdr:rowOff>
    </xdr:to>
    <xdr:cxnSp macro="">
      <xdr:nvCxnSpPr>
        <xdr:cNvPr id="454" name="直線コネクタ 453"/>
        <xdr:cNvCxnSpPr/>
      </xdr:nvCxnSpPr>
      <xdr:spPr>
        <a:xfrm>
          <a:off x="13512800" y="260215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91076</xdr:rowOff>
    </xdr:from>
    <xdr:ext cx="762000" cy="259045"/>
    <xdr:sp macro="" textlink="">
      <xdr:nvSpPr>
        <xdr:cNvPr id="456" name="テキスト ボックス 455"/>
        <xdr:cNvSpPr txBox="1"/>
      </xdr:nvSpPr>
      <xdr:spPr>
        <a:xfrm>
          <a:off x="14020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149953</xdr:rowOff>
    </xdr:from>
    <xdr:ext cx="762000" cy="259045"/>
    <xdr:sp macro="" textlink="">
      <xdr:nvSpPr>
        <xdr:cNvPr id="458" name="テキスト ボックス 457"/>
        <xdr:cNvSpPr txBox="1"/>
      </xdr:nvSpPr>
      <xdr:spPr>
        <a:xfrm>
          <a:off x="131318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105207</xdr:rowOff>
    </xdr:from>
    <xdr:to>
      <xdr:col>81</xdr:col>
      <xdr:colOff>95250</xdr:colOff>
      <xdr:row>15</xdr:row>
      <xdr:rowOff>35357</xdr:rowOff>
    </xdr:to>
    <xdr:sp macro="" textlink="">
      <xdr:nvSpPr>
        <xdr:cNvPr id="464" name="楕円 463"/>
        <xdr:cNvSpPr/>
      </xdr:nvSpPr>
      <xdr:spPr>
        <a:xfrm>
          <a:off x="16967200" y="25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153484</xdr:rowOff>
    </xdr:from>
    <xdr:ext cx="762000" cy="259045"/>
    <xdr:sp macro="" textlink="">
      <xdr:nvSpPr>
        <xdr:cNvPr id="465" name="将来負担の状況該当値テキスト"/>
        <xdr:cNvSpPr txBox="1"/>
      </xdr:nvSpPr>
      <xdr:spPr>
        <a:xfrm>
          <a:off x="17106900" y="255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110033</xdr:rowOff>
    </xdr:from>
    <xdr:to>
      <xdr:col>77</xdr:col>
      <xdr:colOff>95250</xdr:colOff>
      <xdr:row>15</xdr:row>
      <xdr:rowOff>40183</xdr:rowOff>
    </xdr:to>
    <xdr:sp macro="" textlink="">
      <xdr:nvSpPr>
        <xdr:cNvPr id="466" name="楕円 465"/>
        <xdr:cNvSpPr/>
      </xdr:nvSpPr>
      <xdr:spPr>
        <a:xfrm>
          <a:off x="16129000" y="251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67" name="テキスト ボックス 466"/>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109068</xdr:rowOff>
    </xdr:from>
    <xdr:to>
      <xdr:col>73</xdr:col>
      <xdr:colOff>44450</xdr:colOff>
      <xdr:row>15</xdr:row>
      <xdr:rowOff>39218</xdr:rowOff>
    </xdr:to>
    <xdr:sp macro="" textlink="">
      <xdr:nvSpPr>
        <xdr:cNvPr id="468" name="楕円 467"/>
        <xdr:cNvSpPr/>
      </xdr:nvSpPr>
      <xdr:spPr>
        <a:xfrm>
          <a:off x="15240000" y="25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49395</xdr:rowOff>
    </xdr:from>
    <xdr:ext cx="762000" cy="259045"/>
    <xdr:sp macro="" textlink="">
      <xdr:nvSpPr>
        <xdr:cNvPr id="469" name="テキスト ボックス 468"/>
        <xdr:cNvSpPr txBox="1"/>
      </xdr:nvSpPr>
      <xdr:spPr>
        <a:xfrm>
          <a:off x="14909800" y="227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158293</xdr:rowOff>
    </xdr:from>
    <xdr:to>
      <xdr:col>68</xdr:col>
      <xdr:colOff>203200</xdr:colOff>
      <xdr:row>15</xdr:row>
      <xdr:rowOff>88443</xdr:rowOff>
    </xdr:to>
    <xdr:sp macro="" textlink="">
      <xdr:nvSpPr>
        <xdr:cNvPr id="470" name="楕円 469"/>
        <xdr:cNvSpPr/>
      </xdr:nvSpPr>
      <xdr:spPr>
        <a:xfrm>
          <a:off x="14351000" y="25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98620</xdr:rowOff>
    </xdr:from>
    <xdr:ext cx="762000" cy="259045"/>
    <xdr:sp macro="" textlink="">
      <xdr:nvSpPr>
        <xdr:cNvPr id="471" name="テキスト ボックス 470"/>
        <xdr:cNvSpPr txBox="1"/>
      </xdr:nvSpPr>
      <xdr:spPr>
        <a:xfrm>
          <a:off x="14020800" y="232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151054</xdr:rowOff>
    </xdr:from>
    <xdr:to>
      <xdr:col>64</xdr:col>
      <xdr:colOff>152400</xdr:colOff>
      <xdr:row>15</xdr:row>
      <xdr:rowOff>81204</xdr:rowOff>
    </xdr:to>
    <xdr:sp macro="" textlink="">
      <xdr:nvSpPr>
        <xdr:cNvPr id="472" name="楕円 471"/>
        <xdr:cNvSpPr/>
      </xdr:nvSpPr>
      <xdr:spPr>
        <a:xfrm>
          <a:off x="13462000" y="25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91381</xdr:rowOff>
    </xdr:from>
    <xdr:ext cx="762000" cy="259045"/>
    <xdr:sp macro="" textlink="">
      <xdr:nvSpPr>
        <xdr:cNvPr id="473" name="テキスト ボックス 472"/>
        <xdr:cNvSpPr txBox="1"/>
      </xdr:nvSpPr>
      <xdr:spPr>
        <a:xfrm>
          <a:off x="13131800" y="23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15,635
15,517
25.26
6,241,801
6,092,282
137,036
3,916,771
6,037,523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給与構造改革の実施や各種委員報酬の見直しなどを実施しているものの、類似団体内平均値を大きく上回っている。主な要因としては、保育園及び一部のこども園を直営で行っていることが挙げられる。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年度は定年退職者が多かったため</a:t>
          </a:r>
          <a:r>
            <a:rPr kumimoji="1" lang="en-US" altLang="ja-JP" sz="1300">
              <a:solidFill>
                <a:srgbClr val="000000"/>
              </a:solidFill>
              <a:latin typeface="ＭＳ Ｐゴシック" panose="020B0600070205080204" pitchFamily="50" charset="-128"/>
              <a:ea typeface="ＭＳ Ｐゴシック" panose="020B0600070205080204" pitchFamily="50" charset="-128"/>
            </a:rPr>
            <a:t>0.5</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％の増となっている。今後とも民間委託や指定管理者制度の活用を検討するなどにより、最小限の職員補充に留め、総人件費の抑制に努める。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49276</xdr:rowOff>
    </xdr:from>
    <xdr:to>
      <xdr:col>24</xdr:col>
      <xdr:colOff>25400</xdr:colOff>
      <xdr:row>38</xdr:row>
      <xdr:rowOff>72136</xdr:rowOff>
    </xdr:to>
    <xdr:cxnSp macro="">
      <xdr:nvCxnSpPr>
        <xdr:cNvPr id="64" name="直線コネクタ 63"/>
        <xdr:cNvCxnSpPr/>
      </xdr:nvCxnSpPr>
      <xdr:spPr>
        <a:xfrm>
          <a:off x="3987800" y="65643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49276</xdr:rowOff>
    </xdr:from>
    <xdr:to>
      <xdr:col>19</xdr:col>
      <xdr:colOff>187325</xdr:colOff>
      <xdr:row>38</xdr:row>
      <xdr:rowOff>108712</xdr:rowOff>
    </xdr:to>
    <xdr:cxnSp macro="">
      <xdr:nvCxnSpPr>
        <xdr:cNvPr id="67" name="直線コネクタ 66"/>
        <xdr:cNvCxnSpPr/>
      </xdr:nvCxnSpPr>
      <xdr:spPr>
        <a:xfrm flipV="1">
          <a:off x="3098800" y="65643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49276</xdr:rowOff>
    </xdr:from>
    <xdr:to>
      <xdr:col>15</xdr:col>
      <xdr:colOff>98425</xdr:colOff>
      <xdr:row>38</xdr:row>
      <xdr:rowOff>108712</xdr:rowOff>
    </xdr:to>
    <xdr:cxnSp macro="">
      <xdr:nvCxnSpPr>
        <xdr:cNvPr id="70" name="直線コネクタ 69"/>
        <xdr:cNvCxnSpPr/>
      </xdr:nvCxnSpPr>
      <xdr:spPr>
        <a:xfrm>
          <a:off x="2209800" y="65643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49276</xdr:rowOff>
    </xdr:from>
    <xdr:to>
      <xdr:col>11</xdr:col>
      <xdr:colOff>9525</xdr:colOff>
      <xdr:row>38</xdr:row>
      <xdr:rowOff>117856</xdr:rowOff>
    </xdr:to>
    <xdr:cxnSp macro="">
      <xdr:nvCxnSpPr>
        <xdr:cNvPr id="73" name="直線コネクタ 72"/>
        <xdr:cNvCxnSpPr/>
      </xdr:nvCxnSpPr>
      <xdr:spPr>
        <a:xfrm flipV="1">
          <a:off x="1320800" y="65643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21336</xdr:rowOff>
    </xdr:from>
    <xdr:to>
      <xdr:col>24</xdr:col>
      <xdr:colOff>76200</xdr:colOff>
      <xdr:row>38</xdr:row>
      <xdr:rowOff>122936</xdr:rowOff>
    </xdr:to>
    <xdr:sp macro="" textlink="">
      <xdr:nvSpPr>
        <xdr:cNvPr id="83" name="楕円 82"/>
        <xdr:cNvSpPr/>
      </xdr:nvSpPr>
      <xdr:spPr>
        <a:xfrm>
          <a:off x="4775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164863</xdr:rowOff>
    </xdr:from>
    <xdr:ext cx="762000" cy="259045"/>
    <xdr:sp macro="" textlink="">
      <xdr:nvSpPr>
        <xdr:cNvPr id="84" name="人件費該当値テキスト"/>
        <xdr:cNvSpPr txBox="1"/>
      </xdr:nvSpPr>
      <xdr:spPr>
        <a:xfrm>
          <a:off x="4914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169926</xdr:rowOff>
    </xdr:from>
    <xdr:to>
      <xdr:col>20</xdr:col>
      <xdr:colOff>38100</xdr:colOff>
      <xdr:row>38</xdr:row>
      <xdr:rowOff>100076</xdr:rowOff>
    </xdr:to>
    <xdr:sp macro="" textlink="">
      <xdr:nvSpPr>
        <xdr:cNvPr id="85" name="楕円 84"/>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84853</xdr:rowOff>
    </xdr:from>
    <xdr:ext cx="736600" cy="259045"/>
    <xdr:sp macro="" textlink="">
      <xdr:nvSpPr>
        <xdr:cNvPr id="86" name="テキスト ボックス 85"/>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57912</xdr:rowOff>
    </xdr:from>
    <xdr:to>
      <xdr:col>15</xdr:col>
      <xdr:colOff>149225</xdr:colOff>
      <xdr:row>38</xdr:row>
      <xdr:rowOff>159512</xdr:rowOff>
    </xdr:to>
    <xdr:sp macro="" textlink="">
      <xdr:nvSpPr>
        <xdr:cNvPr id="87" name="楕円 86"/>
        <xdr:cNvSpPr/>
      </xdr:nvSpPr>
      <xdr:spPr>
        <a:xfrm>
          <a:off x="3048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144289</xdr:rowOff>
    </xdr:from>
    <xdr:ext cx="762000" cy="259045"/>
    <xdr:sp macro="" textlink="">
      <xdr:nvSpPr>
        <xdr:cNvPr id="88" name="テキスト ボックス 87"/>
        <xdr:cNvSpPr txBox="1"/>
      </xdr:nvSpPr>
      <xdr:spPr>
        <a:xfrm>
          <a:off x="2717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169926</xdr:rowOff>
    </xdr:from>
    <xdr:to>
      <xdr:col>11</xdr:col>
      <xdr:colOff>60325</xdr:colOff>
      <xdr:row>38</xdr:row>
      <xdr:rowOff>100076</xdr:rowOff>
    </xdr:to>
    <xdr:sp macro="" textlink="">
      <xdr:nvSpPr>
        <xdr:cNvPr id="89" name="楕円 88"/>
        <xdr:cNvSpPr/>
      </xdr:nvSpPr>
      <xdr:spPr>
        <a:xfrm>
          <a:off x="2159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84853</xdr:rowOff>
    </xdr:from>
    <xdr:ext cx="762000" cy="259045"/>
    <xdr:sp macro="" textlink="">
      <xdr:nvSpPr>
        <xdr:cNvPr id="90" name="テキスト ボックス 89"/>
        <xdr:cNvSpPr txBox="1"/>
      </xdr:nvSpPr>
      <xdr:spPr>
        <a:xfrm>
          <a:off x="1828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67056</xdr:rowOff>
    </xdr:from>
    <xdr:to>
      <xdr:col>6</xdr:col>
      <xdr:colOff>171450</xdr:colOff>
      <xdr:row>38</xdr:row>
      <xdr:rowOff>168656</xdr:rowOff>
    </xdr:to>
    <xdr:sp macro="" textlink="">
      <xdr:nvSpPr>
        <xdr:cNvPr id="91" name="楕円 90"/>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153433</xdr:rowOff>
    </xdr:from>
    <xdr:ext cx="762000" cy="259045"/>
    <xdr:sp macro="" textlink="">
      <xdr:nvSpPr>
        <xdr:cNvPr id="92" name="テキスト ボックス 91"/>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物件費が類似団体内平均値に比べ高止まりしているのは、本町の保有する施設の数に因るところも多いと考えられる。そのため、施設維持管理経費や内部管理経費などの削減に努めている。平成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29</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年度から平成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30</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年度にかけて</a:t>
          </a:r>
          <a:r>
            <a:rPr kumimoji="1" lang="en-US" altLang="ja-JP" sz="1200">
              <a:solidFill>
                <a:srgbClr val="000000"/>
              </a:solidFill>
              <a:latin typeface="ＭＳ Ｐゴシック" panose="020B0600070205080204" pitchFamily="50" charset="-128"/>
              <a:ea typeface="ＭＳ Ｐゴシック" panose="020B0600070205080204" pitchFamily="50" charset="-128"/>
            </a:rPr>
            <a:t>0.8</a:t>
          </a:r>
          <a:r>
            <a:rPr kumimoji="1" lang="ja-JP" altLang="en-US" sz="1200">
              <a:solidFill>
                <a:srgbClr val="000000"/>
              </a:solidFill>
              <a:latin typeface="ＭＳ Ｐゴシック" panose="020B0600070205080204" pitchFamily="50" charset="-128"/>
              <a:ea typeface="ＭＳ Ｐゴシック" panose="020B0600070205080204" pitchFamily="50" charset="-128"/>
            </a:rPr>
            <a:t>％の減となっているのは、平成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29</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年度に実施した河南町内道路橋修繕計画策定事業の終了などにより減少したことによるものである。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今後も公共施設総合管理計画に基づき、町内公共施設の再編を進めることで、コスト削減を図っていく。</a:t>
          </a:r>
        </a:p>
        <a:p>
          <a:endParaRPr kumimoji="1" lang="ja-JP" altLang="en-US" sz="12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35560</xdr:rowOff>
    </xdr:to>
    <xdr:cxnSp macro="">
      <xdr:nvCxnSpPr>
        <xdr:cNvPr id="125" name="直線コネクタ 124"/>
        <xdr:cNvCxnSpPr/>
      </xdr:nvCxnSpPr>
      <xdr:spPr>
        <a:xfrm flipV="1">
          <a:off x="15671800" y="3060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153670</xdr:rowOff>
    </xdr:from>
    <xdr:to>
      <xdr:col>78</xdr:col>
      <xdr:colOff>69850</xdr:colOff>
      <xdr:row>18</xdr:row>
      <xdr:rowOff>35560</xdr:rowOff>
    </xdr:to>
    <xdr:cxnSp macro="">
      <xdr:nvCxnSpPr>
        <xdr:cNvPr id="128" name="直線コネクタ 127"/>
        <xdr:cNvCxnSpPr/>
      </xdr:nvCxnSpPr>
      <xdr:spPr>
        <a:xfrm>
          <a:off x="14782800" y="3068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130810</xdr:rowOff>
    </xdr:from>
    <xdr:to>
      <xdr:col>73</xdr:col>
      <xdr:colOff>180975</xdr:colOff>
      <xdr:row>17</xdr:row>
      <xdr:rowOff>153670</xdr:rowOff>
    </xdr:to>
    <xdr:cxnSp macro="">
      <xdr:nvCxnSpPr>
        <xdr:cNvPr id="131" name="直線コネクタ 130"/>
        <xdr:cNvCxnSpPr/>
      </xdr:nvCxnSpPr>
      <xdr:spPr>
        <a:xfrm>
          <a:off x="13893800" y="3045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130810</xdr:rowOff>
    </xdr:from>
    <xdr:to>
      <xdr:col>69</xdr:col>
      <xdr:colOff>92075</xdr:colOff>
      <xdr:row>17</xdr:row>
      <xdr:rowOff>153670</xdr:rowOff>
    </xdr:to>
    <xdr:cxnSp macro="">
      <xdr:nvCxnSpPr>
        <xdr:cNvPr id="134" name="直線コネクタ 133"/>
        <xdr:cNvCxnSpPr/>
      </xdr:nvCxnSpPr>
      <xdr:spPr>
        <a:xfrm flipV="1">
          <a:off x="13004800" y="3045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4" name="楕円 143"/>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5"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6" name="楕円 145"/>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7" name="テキスト ボックス 146"/>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102870</xdr:rowOff>
    </xdr:from>
    <xdr:to>
      <xdr:col>74</xdr:col>
      <xdr:colOff>31750</xdr:colOff>
      <xdr:row>18</xdr:row>
      <xdr:rowOff>33020</xdr:rowOff>
    </xdr:to>
    <xdr:sp macro="" textlink="">
      <xdr:nvSpPr>
        <xdr:cNvPr id="148" name="楕円 147"/>
        <xdr:cNvSpPr/>
      </xdr:nvSpPr>
      <xdr:spPr>
        <a:xfrm>
          <a:off x="14732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17797</xdr:rowOff>
    </xdr:from>
    <xdr:ext cx="762000" cy="259045"/>
    <xdr:sp macro="" textlink="">
      <xdr:nvSpPr>
        <xdr:cNvPr id="149" name="テキスト ボックス 148"/>
        <xdr:cNvSpPr txBox="1"/>
      </xdr:nvSpPr>
      <xdr:spPr>
        <a:xfrm>
          <a:off x="14401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80010</xdr:rowOff>
    </xdr:from>
    <xdr:to>
      <xdr:col>69</xdr:col>
      <xdr:colOff>142875</xdr:colOff>
      <xdr:row>18</xdr:row>
      <xdr:rowOff>10160</xdr:rowOff>
    </xdr:to>
    <xdr:sp macro="" textlink="">
      <xdr:nvSpPr>
        <xdr:cNvPr id="150" name="楕円 149"/>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166387</xdr:rowOff>
    </xdr:from>
    <xdr:ext cx="762000" cy="259045"/>
    <xdr:sp macro="" textlink="">
      <xdr:nvSpPr>
        <xdr:cNvPr id="151" name="テキスト ボックス 150"/>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52" name="楕円 151"/>
        <xdr:cNvSpPr/>
      </xdr:nvSpPr>
      <xdr:spPr>
        <a:xfrm>
          <a:off x="12954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53" name="テキスト ボックス 152"/>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少子高齢化の影響や障がい者への自立支援にかかる経費などの増により、扶助費は平成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年度も増加傾向にあるが、経常財源収入の増もあり、前年度と横ばいである。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今後、福祉サービスなどの行政需要に適正に対応するとともに、個人給付的性格の支出については、適宜見直し・改善に努める。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76200</xdr:rowOff>
    </xdr:to>
    <xdr:cxnSp macro="">
      <xdr:nvCxnSpPr>
        <xdr:cNvPr id="186" name="直線コネクタ 185"/>
        <xdr:cNvCxnSpPr/>
      </xdr:nvCxnSpPr>
      <xdr:spPr>
        <a:xfrm flipV="1">
          <a:off x="3987800" y="9664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76200</xdr:rowOff>
    </xdr:from>
    <xdr:to>
      <xdr:col>19</xdr:col>
      <xdr:colOff>187325</xdr:colOff>
      <xdr:row>57</xdr:row>
      <xdr:rowOff>19050</xdr:rowOff>
    </xdr:to>
    <xdr:cxnSp macro="">
      <xdr:nvCxnSpPr>
        <xdr:cNvPr id="189" name="直線コネクタ 188"/>
        <xdr:cNvCxnSpPr/>
      </xdr:nvCxnSpPr>
      <xdr:spPr>
        <a:xfrm flipV="1">
          <a:off x="3098800" y="9677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57</xdr:row>
      <xdr:rowOff>19050</xdr:rowOff>
    </xdr:to>
    <xdr:cxnSp macro="">
      <xdr:nvCxnSpPr>
        <xdr:cNvPr id="192" name="直線コネクタ 191"/>
        <xdr:cNvCxnSpPr/>
      </xdr:nvCxnSpPr>
      <xdr:spPr>
        <a:xfrm>
          <a:off x="2209800" y="9652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133350</xdr:rowOff>
    </xdr:from>
    <xdr:to>
      <xdr:col>11</xdr:col>
      <xdr:colOff>9525</xdr:colOff>
      <xdr:row>56</xdr:row>
      <xdr:rowOff>50800</xdr:rowOff>
    </xdr:to>
    <xdr:cxnSp macro="">
      <xdr:nvCxnSpPr>
        <xdr:cNvPr id="195" name="直線コネクタ 194"/>
        <xdr:cNvCxnSpPr/>
      </xdr:nvCxnSpPr>
      <xdr:spPr>
        <a:xfrm>
          <a:off x="1320800" y="9563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5" name="楕円 204"/>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156227</xdr:rowOff>
    </xdr:from>
    <xdr:ext cx="762000" cy="259045"/>
    <xdr:sp macro="" textlink="">
      <xdr:nvSpPr>
        <xdr:cNvPr id="206" name="扶助費該当値テキスト"/>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25400</xdr:rowOff>
    </xdr:from>
    <xdr:to>
      <xdr:col>20</xdr:col>
      <xdr:colOff>38100</xdr:colOff>
      <xdr:row>56</xdr:row>
      <xdr:rowOff>127000</xdr:rowOff>
    </xdr:to>
    <xdr:sp macro="" textlink="">
      <xdr:nvSpPr>
        <xdr:cNvPr id="207" name="楕円 206"/>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208" name="テキスト ボックス 207"/>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09" name="楕円 208"/>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210" name="テキスト ボックス 209"/>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1" name="楕円 210"/>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2" name="テキスト ボックス 211"/>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13" name="楕円 212"/>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14" name="テキスト ボックス 213"/>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特別会計への繰出金については、高齢化、下水道の普及・改修に伴い増加傾向にあり、加えて平成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年度は下水道建設費が起債対象外経費の占める割合の増加により増えたが、平成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年度末をもって簡易水道事業特別会計が水道事業会計と会計統合したため、簡易水道事業特別会計への繰出金分が補助費に計上されたことで横ばいとなっている。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これからも経費の節減に努める。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42418</xdr:rowOff>
    </xdr:from>
    <xdr:to>
      <xdr:col>82</xdr:col>
      <xdr:colOff>107950</xdr:colOff>
      <xdr:row>57</xdr:row>
      <xdr:rowOff>42418</xdr:rowOff>
    </xdr:to>
    <xdr:cxnSp macro="">
      <xdr:nvCxnSpPr>
        <xdr:cNvPr id="244" name="直線コネクタ 243"/>
        <xdr:cNvCxnSpPr/>
      </xdr:nvCxnSpPr>
      <xdr:spPr>
        <a:xfrm>
          <a:off x="15671800" y="9815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xdr:rowOff>
    </xdr:from>
    <xdr:to>
      <xdr:col>78</xdr:col>
      <xdr:colOff>69850</xdr:colOff>
      <xdr:row>57</xdr:row>
      <xdr:rowOff>42418</xdr:rowOff>
    </xdr:to>
    <xdr:cxnSp macro="">
      <xdr:nvCxnSpPr>
        <xdr:cNvPr id="247" name="直線コネクタ 246"/>
        <xdr:cNvCxnSpPr/>
      </xdr:nvCxnSpPr>
      <xdr:spPr>
        <a:xfrm>
          <a:off x="14782800" y="9778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xdr:rowOff>
    </xdr:from>
    <xdr:to>
      <xdr:col>73</xdr:col>
      <xdr:colOff>180975</xdr:colOff>
      <xdr:row>57</xdr:row>
      <xdr:rowOff>37846</xdr:rowOff>
    </xdr:to>
    <xdr:cxnSp macro="">
      <xdr:nvCxnSpPr>
        <xdr:cNvPr id="250" name="直線コネクタ 249"/>
        <xdr:cNvCxnSpPr/>
      </xdr:nvCxnSpPr>
      <xdr:spPr>
        <a:xfrm flipV="1">
          <a:off x="13893800" y="9778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37846</xdr:rowOff>
    </xdr:from>
    <xdr:to>
      <xdr:col>69</xdr:col>
      <xdr:colOff>92075</xdr:colOff>
      <xdr:row>57</xdr:row>
      <xdr:rowOff>60706</xdr:rowOff>
    </xdr:to>
    <xdr:cxnSp macro="">
      <xdr:nvCxnSpPr>
        <xdr:cNvPr id="253" name="直線コネクタ 252"/>
        <xdr:cNvCxnSpPr/>
      </xdr:nvCxnSpPr>
      <xdr:spPr>
        <a:xfrm flipV="1">
          <a:off x="13004800" y="9810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55" name="テキスト ボックス 254"/>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117111</xdr:rowOff>
    </xdr:from>
    <xdr:ext cx="762000" cy="259045"/>
    <xdr:sp macro="" textlink="">
      <xdr:nvSpPr>
        <xdr:cNvPr id="257" name="テキスト ボックス 256"/>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163068</xdr:rowOff>
    </xdr:from>
    <xdr:to>
      <xdr:col>82</xdr:col>
      <xdr:colOff>158750</xdr:colOff>
      <xdr:row>57</xdr:row>
      <xdr:rowOff>93218</xdr:rowOff>
    </xdr:to>
    <xdr:sp macro="" textlink="">
      <xdr:nvSpPr>
        <xdr:cNvPr id="263" name="楕円 262"/>
        <xdr:cNvSpPr/>
      </xdr:nvSpPr>
      <xdr:spPr>
        <a:xfrm>
          <a:off x="16459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8145</xdr:rowOff>
    </xdr:from>
    <xdr:ext cx="762000" cy="259045"/>
    <xdr:sp macro="" textlink="">
      <xdr:nvSpPr>
        <xdr:cNvPr id="264" name="その他該当値テキスト"/>
        <xdr:cNvSpPr txBox="1"/>
      </xdr:nvSpPr>
      <xdr:spPr>
        <a:xfrm>
          <a:off x="16598900" y="960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163068</xdr:rowOff>
    </xdr:from>
    <xdr:to>
      <xdr:col>78</xdr:col>
      <xdr:colOff>120650</xdr:colOff>
      <xdr:row>57</xdr:row>
      <xdr:rowOff>93218</xdr:rowOff>
    </xdr:to>
    <xdr:sp macro="" textlink="">
      <xdr:nvSpPr>
        <xdr:cNvPr id="265" name="楕円 264"/>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103395</xdr:rowOff>
    </xdr:from>
    <xdr:ext cx="736600" cy="259045"/>
    <xdr:sp macro="" textlink="">
      <xdr:nvSpPr>
        <xdr:cNvPr id="266" name="テキスト ボックス 265"/>
        <xdr:cNvSpPr txBox="1"/>
      </xdr:nvSpPr>
      <xdr:spPr>
        <a:xfrm>
          <a:off x="15290800" y="953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126492</xdr:rowOff>
    </xdr:from>
    <xdr:to>
      <xdr:col>74</xdr:col>
      <xdr:colOff>31750</xdr:colOff>
      <xdr:row>57</xdr:row>
      <xdr:rowOff>56642</xdr:rowOff>
    </xdr:to>
    <xdr:sp macro="" textlink="">
      <xdr:nvSpPr>
        <xdr:cNvPr id="267" name="楕円 266"/>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66819</xdr:rowOff>
    </xdr:from>
    <xdr:ext cx="762000" cy="259045"/>
    <xdr:sp macro="" textlink="">
      <xdr:nvSpPr>
        <xdr:cNvPr id="268" name="テキスト ボックス 267"/>
        <xdr:cNvSpPr txBox="1"/>
      </xdr:nvSpPr>
      <xdr:spPr>
        <a:xfrm>
          <a:off x="14401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158496</xdr:rowOff>
    </xdr:from>
    <xdr:to>
      <xdr:col>69</xdr:col>
      <xdr:colOff>142875</xdr:colOff>
      <xdr:row>57</xdr:row>
      <xdr:rowOff>88646</xdr:rowOff>
    </xdr:to>
    <xdr:sp macro="" textlink="">
      <xdr:nvSpPr>
        <xdr:cNvPr id="269" name="楕円 268"/>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70" name="テキスト ボックス 269"/>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xdr:rowOff>
    </xdr:from>
    <xdr:to>
      <xdr:col>65</xdr:col>
      <xdr:colOff>53975</xdr:colOff>
      <xdr:row>57</xdr:row>
      <xdr:rowOff>111506</xdr:rowOff>
    </xdr:to>
    <xdr:sp macro="" textlink="">
      <xdr:nvSpPr>
        <xdr:cNvPr id="271" name="楕円 270"/>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96283</xdr:rowOff>
    </xdr:from>
    <xdr:ext cx="762000" cy="259045"/>
    <xdr:sp macro="" textlink="">
      <xdr:nvSpPr>
        <xdr:cNvPr id="272" name="テキスト ボックス 271"/>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各種団体への補助交付金の削減を進めたことや、消防を直営で行ってきた経緯もあり、類似団体内平均値を相当下回ってきたが、平成２６年度以降、消防事務委託に伴う負担金が計上されるようになったため、増加することとなり、現在も増加傾向にある。平成２９年度末をもって簡易水道事業特別会計が水道事業会計と会計統合したため、簡易水道事業特別会計への繰出金分が補助費に計上されたため、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年度は増となっている。　　</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現在も類似団体内平均値は下回ってはいるが、推移を注視しつつ、引き続き適正な補助金等の執行に努める。</a:t>
          </a: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67564</xdr:rowOff>
    </xdr:to>
    <xdr:cxnSp macro="">
      <xdr:nvCxnSpPr>
        <xdr:cNvPr id="302" name="直線コネクタ 301"/>
        <xdr:cNvCxnSpPr/>
      </xdr:nvCxnSpPr>
      <xdr:spPr>
        <a:xfrm>
          <a:off x="15671800" y="62260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3"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53848</xdr:rowOff>
    </xdr:to>
    <xdr:cxnSp macro="">
      <xdr:nvCxnSpPr>
        <xdr:cNvPr id="305" name="直線コネクタ 304"/>
        <xdr:cNvCxnSpPr/>
      </xdr:nvCxnSpPr>
      <xdr:spPr>
        <a:xfrm>
          <a:off x="14782800" y="6203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35560</xdr:rowOff>
    </xdr:to>
    <xdr:cxnSp macro="">
      <xdr:nvCxnSpPr>
        <xdr:cNvPr id="308" name="直線コネクタ 307"/>
        <xdr:cNvCxnSpPr/>
      </xdr:nvCxnSpPr>
      <xdr:spPr>
        <a:xfrm flipV="1">
          <a:off x="13893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35560</xdr:rowOff>
    </xdr:to>
    <xdr:cxnSp macro="">
      <xdr:nvCxnSpPr>
        <xdr:cNvPr id="311" name="直線コネクタ 310"/>
        <xdr:cNvCxnSpPr/>
      </xdr:nvCxnSpPr>
      <xdr:spPr>
        <a:xfrm>
          <a:off x="13004800" y="6166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1" name="楕円 320"/>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2"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3" name="楕円 322"/>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4" name="テキスト ボックス 323"/>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5" name="楕円 324"/>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6" name="テキスト ボックス 325"/>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7" name="楕円 326"/>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8" name="テキスト ボックス 327"/>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9" name="楕円 328"/>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0" name="テキスト ボックス 329"/>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公債費に係る経常収支比率は平成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0.6</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％の増加となったが、これは平成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26</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中学校体育館の整備について起債を発行し、その元金償還が始まったことによるものである。今後、認定こども園の整備などで起債の発行を予定しており、その時の利率状況等の推移に注視しつつ、極力新規発行債の抑制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65278</xdr:rowOff>
    </xdr:to>
    <xdr:cxnSp macro="">
      <xdr:nvCxnSpPr>
        <xdr:cNvPr id="360" name="直線コネクタ 359"/>
        <xdr:cNvCxnSpPr/>
      </xdr:nvCxnSpPr>
      <xdr:spPr>
        <a:xfrm>
          <a:off x="3987800" y="132394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37846</xdr:rowOff>
    </xdr:to>
    <xdr:cxnSp macro="">
      <xdr:nvCxnSpPr>
        <xdr:cNvPr id="363" name="直線コネクタ 362"/>
        <xdr:cNvCxnSpPr/>
      </xdr:nvCxnSpPr>
      <xdr:spPr>
        <a:xfrm>
          <a:off x="3098800" y="13221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19558</xdr:rowOff>
    </xdr:from>
    <xdr:to>
      <xdr:col>15</xdr:col>
      <xdr:colOff>98425</xdr:colOff>
      <xdr:row>77</xdr:row>
      <xdr:rowOff>24130</xdr:rowOff>
    </xdr:to>
    <xdr:cxnSp macro="">
      <xdr:nvCxnSpPr>
        <xdr:cNvPr id="366" name="直線コネクタ 365"/>
        <xdr:cNvCxnSpPr/>
      </xdr:nvCxnSpPr>
      <xdr:spPr>
        <a:xfrm flipV="1">
          <a:off x="2209800" y="13221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120142</xdr:rowOff>
    </xdr:to>
    <xdr:cxnSp macro="">
      <xdr:nvCxnSpPr>
        <xdr:cNvPr id="369" name="直線コネクタ 368"/>
        <xdr:cNvCxnSpPr/>
      </xdr:nvCxnSpPr>
      <xdr:spPr>
        <a:xfrm flipV="1">
          <a:off x="1320800" y="132257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79" name="楕円 378"/>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80"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1" name="楕円 380"/>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2" name="テキスト ボックス 381"/>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140208</xdr:rowOff>
    </xdr:from>
    <xdr:to>
      <xdr:col>15</xdr:col>
      <xdr:colOff>149225</xdr:colOff>
      <xdr:row>77</xdr:row>
      <xdr:rowOff>70358</xdr:rowOff>
    </xdr:to>
    <xdr:sp macro="" textlink="">
      <xdr:nvSpPr>
        <xdr:cNvPr id="383" name="楕円 382"/>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80535</xdr:rowOff>
    </xdr:from>
    <xdr:ext cx="762000" cy="259045"/>
    <xdr:sp macro="" textlink="">
      <xdr:nvSpPr>
        <xdr:cNvPr id="384" name="テキスト ボックス 383"/>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5" name="楕円 384"/>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6" name="テキスト ボックス 385"/>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7" name="楕円 386"/>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8" name="テキスト ボックス 387"/>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類似団体内平均値を上回った硬直化した財政構造となっている。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今後も、事業のスクラップ＆ビルドにより見直しを行い、歳出全般にわたり聖域なきコスト削減を目指し、比率の改善に努める。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76</xdr:row>
      <xdr:rowOff>168911</xdr:rowOff>
    </xdr:to>
    <xdr:cxnSp macro="">
      <xdr:nvCxnSpPr>
        <xdr:cNvPr id="421" name="直線コネクタ 420"/>
        <xdr:cNvCxnSpPr/>
      </xdr:nvCxnSpPr>
      <xdr:spPr>
        <a:xfrm flipV="1">
          <a:off x="15671800" y="131953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168911</xdr:rowOff>
    </xdr:from>
    <xdr:to>
      <xdr:col>78</xdr:col>
      <xdr:colOff>69850</xdr:colOff>
      <xdr:row>77</xdr:row>
      <xdr:rowOff>5080</xdr:rowOff>
    </xdr:to>
    <xdr:cxnSp macro="">
      <xdr:nvCxnSpPr>
        <xdr:cNvPr id="424" name="直線コネクタ 423"/>
        <xdr:cNvCxnSpPr/>
      </xdr:nvCxnSpPr>
      <xdr:spPr>
        <a:xfrm flipV="1">
          <a:off x="14782800" y="131991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5080</xdr:rowOff>
    </xdr:to>
    <xdr:cxnSp macro="">
      <xdr:nvCxnSpPr>
        <xdr:cNvPr id="427" name="直線コネクタ 426"/>
        <xdr:cNvCxnSpPr/>
      </xdr:nvCxnSpPr>
      <xdr:spPr>
        <a:xfrm>
          <a:off x="13893800" y="131343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130811</xdr:rowOff>
    </xdr:to>
    <xdr:cxnSp macro="">
      <xdr:nvCxnSpPr>
        <xdr:cNvPr id="430" name="直線コネクタ 429"/>
        <xdr:cNvCxnSpPr/>
      </xdr:nvCxnSpPr>
      <xdr:spPr>
        <a:xfrm flipV="1">
          <a:off x="13004800" y="131343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40" name="楕円 439"/>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86377</xdr:rowOff>
    </xdr:from>
    <xdr:ext cx="762000" cy="259045"/>
    <xdr:sp macro="" textlink="">
      <xdr:nvSpPr>
        <xdr:cNvPr id="441" name="公債費以外該当値テキスト"/>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118111</xdr:rowOff>
    </xdr:from>
    <xdr:to>
      <xdr:col>78</xdr:col>
      <xdr:colOff>120650</xdr:colOff>
      <xdr:row>77</xdr:row>
      <xdr:rowOff>48261</xdr:rowOff>
    </xdr:to>
    <xdr:sp macro="" textlink="">
      <xdr:nvSpPr>
        <xdr:cNvPr id="442" name="楕円 441"/>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43" name="テキスト ボックス 442"/>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125730</xdr:rowOff>
    </xdr:from>
    <xdr:to>
      <xdr:col>74</xdr:col>
      <xdr:colOff>31750</xdr:colOff>
      <xdr:row>77</xdr:row>
      <xdr:rowOff>55880</xdr:rowOff>
    </xdr:to>
    <xdr:sp macro="" textlink="">
      <xdr:nvSpPr>
        <xdr:cNvPr id="444" name="楕円 443"/>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40657</xdr:rowOff>
    </xdr:from>
    <xdr:ext cx="762000" cy="259045"/>
    <xdr:sp macro="" textlink="">
      <xdr:nvSpPr>
        <xdr:cNvPr id="445" name="テキスト ボックス 444"/>
        <xdr:cNvSpPr txBox="1"/>
      </xdr:nvSpPr>
      <xdr:spPr>
        <a:xfrm>
          <a:off x="14401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46" name="楕円 445"/>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47" name="テキスト ボックス 446"/>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80011</xdr:rowOff>
    </xdr:from>
    <xdr:to>
      <xdr:col>65</xdr:col>
      <xdr:colOff>53975</xdr:colOff>
      <xdr:row>77</xdr:row>
      <xdr:rowOff>10161</xdr:rowOff>
    </xdr:to>
    <xdr:sp macro="" textlink="">
      <xdr:nvSpPr>
        <xdr:cNvPr id="448" name="楕円 447"/>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166388</xdr:rowOff>
    </xdr:from>
    <xdr:ext cx="762000" cy="259045"/>
    <xdr:sp macro="" textlink="">
      <xdr:nvSpPr>
        <xdr:cNvPr id="449" name="テキスト ボックス 448"/>
        <xdr:cNvSpPr txBox="1"/>
      </xdr:nvSpPr>
      <xdr:spPr>
        <a:xfrm>
          <a:off x="12623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73747</xdr:rowOff>
    </xdr:from>
    <xdr:to>
      <xdr:col>29</xdr:col>
      <xdr:colOff>127000</xdr:colOff>
      <xdr:row>18</xdr:row>
      <xdr:rowOff>86206</xdr:rowOff>
    </xdr:to>
    <xdr:cxnSp macro="">
      <xdr:nvCxnSpPr>
        <xdr:cNvPr id="52" name="直線コネクタ 51"/>
        <xdr:cNvCxnSpPr/>
      </xdr:nvCxnSpPr>
      <xdr:spPr bwMode="auto">
        <a:xfrm flipV="1">
          <a:off x="5003800" y="3207472"/>
          <a:ext cx="647700" cy="12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86206</xdr:rowOff>
    </xdr:from>
    <xdr:to>
      <xdr:col>26</xdr:col>
      <xdr:colOff>50800</xdr:colOff>
      <xdr:row>18</xdr:row>
      <xdr:rowOff>117965</xdr:rowOff>
    </xdr:to>
    <xdr:cxnSp macro="">
      <xdr:nvCxnSpPr>
        <xdr:cNvPr id="55" name="直線コネクタ 54"/>
        <xdr:cNvCxnSpPr/>
      </xdr:nvCxnSpPr>
      <xdr:spPr bwMode="auto">
        <a:xfrm flipV="1">
          <a:off x="4305300" y="3219931"/>
          <a:ext cx="698500" cy="31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101130</xdr:rowOff>
    </xdr:from>
    <xdr:to>
      <xdr:col>22</xdr:col>
      <xdr:colOff>114300</xdr:colOff>
      <xdr:row>18</xdr:row>
      <xdr:rowOff>117965</xdr:rowOff>
    </xdr:to>
    <xdr:cxnSp macro="">
      <xdr:nvCxnSpPr>
        <xdr:cNvPr id="58" name="直線コネクタ 57"/>
        <xdr:cNvCxnSpPr/>
      </xdr:nvCxnSpPr>
      <xdr:spPr bwMode="auto">
        <a:xfrm>
          <a:off x="3606800" y="3234855"/>
          <a:ext cx="698500" cy="16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54430</xdr:rowOff>
    </xdr:from>
    <xdr:to>
      <xdr:col>18</xdr:col>
      <xdr:colOff>177800</xdr:colOff>
      <xdr:row>18</xdr:row>
      <xdr:rowOff>101130</xdr:rowOff>
    </xdr:to>
    <xdr:cxnSp macro="">
      <xdr:nvCxnSpPr>
        <xdr:cNvPr id="61" name="直線コネクタ 60"/>
        <xdr:cNvCxnSpPr/>
      </xdr:nvCxnSpPr>
      <xdr:spPr bwMode="auto">
        <a:xfrm>
          <a:off x="2908300" y="3188155"/>
          <a:ext cx="698500" cy="46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112044</xdr:rowOff>
    </xdr:from>
    <xdr:ext cx="762000" cy="259045"/>
    <xdr:sp macro="" textlink="">
      <xdr:nvSpPr>
        <xdr:cNvPr id="63" name="テキスト ボックス 62"/>
        <xdr:cNvSpPr txBox="1"/>
      </xdr:nvSpPr>
      <xdr:spPr>
        <a:xfrm>
          <a:off x="32258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22947</xdr:rowOff>
    </xdr:from>
    <xdr:to>
      <xdr:col>29</xdr:col>
      <xdr:colOff>177800</xdr:colOff>
      <xdr:row>18</xdr:row>
      <xdr:rowOff>124547</xdr:rowOff>
    </xdr:to>
    <xdr:sp macro="" textlink="">
      <xdr:nvSpPr>
        <xdr:cNvPr id="71" name="楕円 70"/>
        <xdr:cNvSpPr/>
      </xdr:nvSpPr>
      <xdr:spPr bwMode="auto">
        <a:xfrm>
          <a:off x="5600700" y="315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166474</xdr:rowOff>
    </xdr:from>
    <xdr:ext cx="762000" cy="259045"/>
    <xdr:sp macro="" textlink="">
      <xdr:nvSpPr>
        <xdr:cNvPr id="72" name="人口1人当たり決算額の推移該当値テキスト130"/>
        <xdr:cNvSpPr txBox="1"/>
      </xdr:nvSpPr>
      <xdr:spPr>
        <a:xfrm>
          <a:off x="5740400" y="312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35406</xdr:rowOff>
    </xdr:from>
    <xdr:to>
      <xdr:col>26</xdr:col>
      <xdr:colOff>101600</xdr:colOff>
      <xdr:row>18</xdr:row>
      <xdr:rowOff>137006</xdr:rowOff>
    </xdr:to>
    <xdr:sp macro="" textlink="">
      <xdr:nvSpPr>
        <xdr:cNvPr id="73" name="楕円 72"/>
        <xdr:cNvSpPr/>
      </xdr:nvSpPr>
      <xdr:spPr bwMode="auto">
        <a:xfrm>
          <a:off x="4953000" y="3169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121783</xdr:rowOff>
    </xdr:from>
    <xdr:ext cx="736600" cy="259045"/>
    <xdr:sp macro="" textlink="">
      <xdr:nvSpPr>
        <xdr:cNvPr id="74" name="テキスト ボックス 73"/>
        <xdr:cNvSpPr txBox="1"/>
      </xdr:nvSpPr>
      <xdr:spPr>
        <a:xfrm>
          <a:off x="4622800" y="3255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67165</xdr:rowOff>
    </xdr:from>
    <xdr:to>
      <xdr:col>22</xdr:col>
      <xdr:colOff>165100</xdr:colOff>
      <xdr:row>18</xdr:row>
      <xdr:rowOff>168765</xdr:rowOff>
    </xdr:to>
    <xdr:sp macro="" textlink="">
      <xdr:nvSpPr>
        <xdr:cNvPr id="75" name="楕円 74"/>
        <xdr:cNvSpPr/>
      </xdr:nvSpPr>
      <xdr:spPr bwMode="auto">
        <a:xfrm>
          <a:off x="4254500" y="3200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153542</xdr:rowOff>
    </xdr:from>
    <xdr:ext cx="762000" cy="259045"/>
    <xdr:sp macro="" textlink="">
      <xdr:nvSpPr>
        <xdr:cNvPr id="76" name="テキスト ボックス 75"/>
        <xdr:cNvSpPr txBox="1"/>
      </xdr:nvSpPr>
      <xdr:spPr>
        <a:xfrm>
          <a:off x="3924300" y="328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50330</xdr:rowOff>
    </xdr:from>
    <xdr:to>
      <xdr:col>19</xdr:col>
      <xdr:colOff>38100</xdr:colOff>
      <xdr:row>18</xdr:row>
      <xdr:rowOff>151930</xdr:rowOff>
    </xdr:to>
    <xdr:sp macro="" textlink="">
      <xdr:nvSpPr>
        <xdr:cNvPr id="77" name="楕円 76"/>
        <xdr:cNvSpPr/>
      </xdr:nvSpPr>
      <xdr:spPr bwMode="auto">
        <a:xfrm>
          <a:off x="3556000" y="318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136707</xdr:rowOff>
    </xdr:from>
    <xdr:ext cx="762000" cy="259045"/>
    <xdr:sp macro="" textlink="">
      <xdr:nvSpPr>
        <xdr:cNvPr id="78" name="テキスト ボックス 77"/>
        <xdr:cNvSpPr txBox="1"/>
      </xdr:nvSpPr>
      <xdr:spPr>
        <a:xfrm>
          <a:off x="3225800" y="327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3630</xdr:rowOff>
    </xdr:from>
    <xdr:to>
      <xdr:col>15</xdr:col>
      <xdr:colOff>101600</xdr:colOff>
      <xdr:row>18</xdr:row>
      <xdr:rowOff>105230</xdr:rowOff>
    </xdr:to>
    <xdr:sp macro="" textlink="">
      <xdr:nvSpPr>
        <xdr:cNvPr id="79" name="楕円 78"/>
        <xdr:cNvSpPr/>
      </xdr:nvSpPr>
      <xdr:spPr bwMode="auto">
        <a:xfrm>
          <a:off x="2857500" y="313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90007</xdr:rowOff>
    </xdr:from>
    <xdr:ext cx="762000" cy="259045"/>
    <xdr:sp macro="" textlink="">
      <xdr:nvSpPr>
        <xdr:cNvPr id="80" name="テキスト ボックス 79"/>
        <xdr:cNvSpPr txBox="1"/>
      </xdr:nvSpPr>
      <xdr:spPr>
        <a:xfrm>
          <a:off x="2527300" y="322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317481</xdr:rowOff>
    </xdr:from>
    <xdr:to>
      <xdr:col>29</xdr:col>
      <xdr:colOff>127000</xdr:colOff>
      <xdr:row>35</xdr:row>
      <xdr:rowOff>322605</xdr:rowOff>
    </xdr:to>
    <xdr:cxnSp macro="">
      <xdr:nvCxnSpPr>
        <xdr:cNvPr id="113" name="直線コネクタ 112"/>
        <xdr:cNvCxnSpPr/>
      </xdr:nvCxnSpPr>
      <xdr:spPr bwMode="auto">
        <a:xfrm flipV="1">
          <a:off x="5003800" y="6927831"/>
          <a:ext cx="647700" cy="5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319043</xdr:rowOff>
    </xdr:from>
    <xdr:to>
      <xdr:col>26</xdr:col>
      <xdr:colOff>50800</xdr:colOff>
      <xdr:row>35</xdr:row>
      <xdr:rowOff>322605</xdr:rowOff>
    </xdr:to>
    <xdr:cxnSp macro="">
      <xdr:nvCxnSpPr>
        <xdr:cNvPr id="116" name="直線コネクタ 115"/>
        <xdr:cNvCxnSpPr/>
      </xdr:nvCxnSpPr>
      <xdr:spPr bwMode="auto">
        <a:xfrm>
          <a:off x="4305300" y="6929393"/>
          <a:ext cx="698500" cy="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276543</xdr:rowOff>
    </xdr:from>
    <xdr:to>
      <xdr:col>22</xdr:col>
      <xdr:colOff>114300</xdr:colOff>
      <xdr:row>35</xdr:row>
      <xdr:rowOff>319043</xdr:rowOff>
    </xdr:to>
    <xdr:cxnSp macro="">
      <xdr:nvCxnSpPr>
        <xdr:cNvPr id="119" name="直線コネクタ 118"/>
        <xdr:cNvCxnSpPr/>
      </xdr:nvCxnSpPr>
      <xdr:spPr bwMode="auto">
        <a:xfrm>
          <a:off x="3606800" y="6886893"/>
          <a:ext cx="698500" cy="42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218535</xdr:rowOff>
    </xdr:from>
    <xdr:to>
      <xdr:col>18</xdr:col>
      <xdr:colOff>177800</xdr:colOff>
      <xdr:row>35</xdr:row>
      <xdr:rowOff>276543</xdr:rowOff>
    </xdr:to>
    <xdr:cxnSp macro="">
      <xdr:nvCxnSpPr>
        <xdr:cNvPr id="122" name="直線コネクタ 121"/>
        <xdr:cNvCxnSpPr/>
      </xdr:nvCxnSpPr>
      <xdr:spPr bwMode="auto">
        <a:xfrm>
          <a:off x="2908300" y="6828885"/>
          <a:ext cx="698500" cy="58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266681</xdr:rowOff>
    </xdr:from>
    <xdr:to>
      <xdr:col>29</xdr:col>
      <xdr:colOff>177800</xdr:colOff>
      <xdr:row>36</xdr:row>
      <xdr:rowOff>25381</xdr:rowOff>
    </xdr:to>
    <xdr:sp macro="" textlink="">
      <xdr:nvSpPr>
        <xdr:cNvPr id="132" name="楕円 131"/>
        <xdr:cNvSpPr/>
      </xdr:nvSpPr>
      <xdr:spPr bwMode="auto">
        <a:xfrm>
          <a:off x="5600700" y="6877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238758</xdr:rowOff>
    </xdr:from>
    <xdr:ext cx="762000" cy="259045"/>
    <xdr:sp macro="" textlink="">
      <xdr:nvSpPr>
        <xdr:cNvPr id="133" name="人口1人当たり決算額の推移該当値テキスト445"/>
        <xdr:cNvSpPr txBox="1"/>
      </xdr:nvSpPr>
      <xdr:spPr>
        <a:xfrm>
          <a:off x="5740400" y="684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271805</xdr:rowOff>
    </xdr:from>
    <xdr:to>
      <xdr:col>26</xdr:col>
      <xdr:colOff>101600</xdr:colOff>
      <xdr:row>36</xdr:row>
      <xdr:rowOff>30505</xdr:rowOff>
    </xdr:to>
    <xdr:sp macro="" textlink="">
      <xdr:nvSpPr>
        <xdr:cNvPr id="134" name="楕円 133"/>
        <xdr:cNvSpPr/>
      </xdr:nvSpPr>
      <xdr:spPr bwMode="auto">
        <a:xfrm>
          <a:off x="4953000" y="6882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15282</xdr:rowOff>
    </xdr:from>
    <xdr:ext cx="736600" cy="259045"/>
    <xdr:sp macro="" textlink="">
      <xdr:nvSpPr>
        <xdr:cNvPr id="135" name="テキスト ボックス 134"/>
        <xdr:cNvSpPr txBox="1"/>
      </xdr:nvSpPr>
      <xdr:spPr>
        <a:xfrm>
          <a:off x="4622800" y="696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268243</xdr:rowOff>
    </xdr:from>
    <xdr:to>
      <xdr:col>22</xdr:col>
      <xdr:colOff>165100</xdr:colOff>
      <xdr:row>36</xdr:row>
      <xdr:rowOff>26943</xdr:rowOff>
    </xdr:to>
    <xdr:sp macro="" textlink="">
      <xdr:nvSpPr>
        <xdr:cNvPr id="136" name="楕円 135"/>
        <xdr:cNvSpPr/>
      </xdr:nvSpPr>
      <xdr:spPr bwMode="auto">
        <a:xfrm>
          <a:off x="4254500" y="6878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11720</xdr:rowOff>
    </xdr:from>
    <xdr:ext cx="762000" cy="259045"/>
    <xdr:sp macro="" textlink="">
      <xdr:nvSpPr>
        <xdr:cNvPr id="137" name="テキスト ボックス 136"/>
        <xdr:cNvSpPr txBox="1"/>
      </xdr:nvSpPr>
      <xdr:spPr>
        <a:xfrm>
          <a:off x="3924300" y="69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225743</xdr:rowOff>
    </xdr:from>
    <xdr:to>
      <xdr:col>19</xdr:col>
      <xdr:colOff>38100</xdr:colOff>
      <xdr:row>35</xdr:row>
      <xdr:rowOff>327343</xdr:rowOff>
    </xdr:to>
    <xdr:sp macro="" textlink="">
      <xdr:nvSpPr>
        <xdr:cNvPr id="138" name="楕円 137"/>
        <xdr:cNvSpPr/>
      </xdr:nvSpPr>
      <xdr:spPr bwMode="auto">
        <a:xfrm>
          <a:off x="3556000" y="6836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312120</xdr:rowOff>
    </xdr:from>
    <xdr:ext cx="762000" cy="259045"/>
    <xdr:sp macro="" textlink="">
      <xdr:nvSpPr>
        <xdr:cNvPr id="139" name="テキスト ボックス 138"/>
        <xdr:cNvSpPr txBox="1"/>
      </xdr:nvSpPr>
      <xdr:spPr>
        <a:xfrm>
          <a:off x="3225800" y="692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167735</xdr:rowOff>
    </xdr:from>
    <xdr:to>
      <xdr:col>15</xdr:col>
      <xdr:colOff>101600</xdr:colOff>
      <xdr:row>35</xdr:row>
      <xdr:rowOff>269335</xdr:rowOff>
    </xdr:to>
    <xdr:sp macro="" textlink="">
      <xdr:nvSpPr>
        <xdr:cNvPr id="140" name="楕円 139"/>
        <xdr:cNvSpPr/>
      </xdr:nvSpPr>
      <xdr:spPr bwMode="auto">
        <a:xfrm>
          <a:off x="2857500" y="6778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254112</xdr:rowOff>
    </xdr:from>
    <xdr:ext cx="762000" cy="259045"/>
    <xdr:sp macro="" textlink="">
      <xdr:nvSpPr>
        <xdr:cNvPr id="141" name="テキスト ボックス 140"/>
        <xdr:cNvSpPr txBox="1"/>
      </xdr:nvSpPr>
      <xdr:spPr>
        <a:xfrm>
          <a:off x="2527300" y="686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15,635
15,517
25.26
6,241,801
6,092,282
137,036
3,916,771
6,037,523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85623</xdr:rowOff>
    </xdr:from>
    <xdr:to>
      <xdr:col>24</xdr:col>
      <xdr:colOff>63500</xdr:colOff>
      <xdr:row>35</xdr:row>
      <xdr:rowOff>128791</xdr:rowOff>
    </xdr:to>
    <xdr:cxnSp macro="">
      <xdr:nvCxnSpPr>
        <xdr:cNvPr id="61" name="直線コネクタ 60"/>
        <xdr:cNvCxnSpPr/>
      </xdr:nvCxnSpPr>
      <xdr:spPr>
        <a:xfrm flipV="1">
          <a:off x="3797300" y="6086373"/>
          <a:ext cx="838200" cy="4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72072</xdr:rowOff>
    </xdr:from>
    <xdr:to>
      <xdr:col>19</xdr:col>
      <xdr:colOff>177800</xdr:colOff>
      <xdr:row>35</xdr:row>
      <xdr:rowOff>128791</xdr:rowOff>
    </xdr:to>
    <xdr:cxnSp macro="">
      <xdr:nvCxnSpPr>
        <xdr:cNvPr id="64" name="直線コネクタ 63"/>
        <xdr:cNvCxnSpPr/>
      </xdr:nvCxnSpPr>
      <xdr:spPr>
        <a:xfrm>
          <a:off x="2908300" y="6072822"/>
          <a:ext cx="889000" cy="5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55715</xdr:rowOff>
    </xdr:from>
    <xdr:to>
      <xdr:col>15</xdr:col>
      <xdr:colOff>50800</xdr:colOff>
      <xdr:row>35</xdr:row>
      <xdr:rowOff>72072</xdr:rowOff>
    </xdr:to>
    <xdr:cxnSp macro="">
      <xdr:nvCxnSpPr>
        <xdr:cNvPr id="67" name="直線コネクタ 66"/>
        <xdr:cNvCxnSpPr/>
      </xdr:nvCxnSpPr>
      <xdr:spPr>
        <a:xfrm>
          <a:off x="2019300" y="6056465"/>
          <a:ext cx="889000" cy="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55715</xdr:rowOff>
    </xdr:from>
    <xdr:to>
      <xdr:col>10</xdr:col>
      <xdr:colOff>114300</xdr:colOff>
      <xdr:row>35</xdr:row>
      <xdr:rowOff>99797</xdr:rowOff>
    </xdr:to>
    <xdr:cxnSp macro="">
      <xdr:nvCxnSpPr>
        <xdr:cNvPr id="70" name="直線コネクタ 69"/>
        <xdr:cNvCxnSpPr/>
      </xdr:nvCxnSpPr>
      <xdr:spPr>
        <a:xfrm flipV="1">
          <a:off x="1130300" y="6056465"/>
          <a:ext cx="889000" cy="4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165130</xdr:rowOff>
    </xdr:from>
    <xdr:ext cx="534377" cy="259045"/>
    <xdr:sp macro="" textlink="">
      <xdr:nvSpPr>
        <xdr:cNvPr id="74" name="テキスト ボックス 73"/>
        <xdr:cNvSpPr txBox="1"/>
      </xdr:nvSpPr>
      <xdr:spPr>
        <a:xfrm>
          <a:off x="863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34823</xdr:rowOff>
    </xdr:from>
    <xdr:to>
      <xdr:col>24</xdr:col>
      <xdr:colOff>114300</xdr:colOff>
      <xdr:row>35</xdr:row>
      <xdr:rowOff>136423</xdr:rowOff>
    </xdr:to>
    <xdr:sp macro="" textlink="">
      <xdr:nvSpPr>
        <xdr:cNvPr id="80" name="楕円 79"/>
        <xdr:cNvSpPr/>
      </xdr:nvSpPr>
      <xdr:spPr>
        <a:xfrm>
          <a:off x="4584700" y="60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57700</xdr:rowOff>
    </xdr:from>
    <xdr:ext cx="534377" cy="259045"/>
    <xdr:sp macro="" textlink="">
      <xdr:nvSpPr>
        <xdr:cNvPr id="81" name="人件費該当値テキスト"/>
        <xdr:cNvSpPr txBox="1"/>
      </xdr:nvSpPr>
      <xdr:spPr>
        <a:xfrm>
          <a:off x="4686300" y="588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77991</xdr:rowOff>
    </xdr:from>
    <xdr:to>
      <xdr:col>20</xdr:col>
      <xdr:colOff>38100</xdr:colOff>
      <xdr:row>36</xdr:row>
      <xdr:rowOff>8141</xdr:rowOff>
    </xdr:to>
    <xdr:sp macro="" textlink="">
      <xdr:nvSpPr>
        <xdr:cNvPr id="82" name="楕円 81"/>
        <xdr:cNvSpPr/>
      </xdr:nvSpPr>
      <xdr:spPr>
        <a:xfrm>
          <a:off x="3746500" y="607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170718</xdr:rowOff>
    </xdr:from>
    <xdr:ext cx="534377" cy="259045"/>
    <xdr:sp macro="" textlink="">
      <xdr:nvSpPr>
        <xdr:cNvPr id="83" name="テキスト ボックス 82"/>
        <xdr:cNvSpPr txBox="1"/>
      </xdr:nvSpPr>
      <xdr:spPr>
        <a:xfrm>
          <a:off x="3530111" y="617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21272</xdr:rowOff>
    </xdr:from>
    <xdr:to>
      <xdr:col>15</xdr:col>
      <xdr:colOff>101600</xdr:colOff>
      <xdr:row>35</xdr:row>
      <xdr:rowOff>122872</xdr:rowOff>
    </xdr:to>
    <xdr:sp macro="" textlink="">
      <xdr:nvSpPr>
        <xdr:cNvPr id="84" name="楕円 83"/>
        <xdr:cNvSpPr/>
      </xdr:nvSpPr>
      <xdr:spPr>
        <a:xfrm>
          <a:off x="2857500" y="60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139399</xdr:rowOff>
    </xdr:from>
    <xdr:ext cx="534377" cy="259045"/>
    <xdr:sp macro="" textlink="">
      <xdr:nvSpPr>
        <xdr:cNvPr id="85" name="テキスト ボックス 84"/>
        <xdr:cNvSpPr txBox="1"/>
      </xdr:nvSpPr>
      <xdr:spPr>
        <a:xfrm>
          <a:off x="2641111" y="579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4915</xdr:rowOff>
    </xdr:from>
    <xdr:to>
      <xdr:col>10</xdr:col>
      <xdr:colOff>165100</xdr:colOff>
      <xdr:row>35</xdr:row>
      <xdr:rowOff>106515</xdr:rowOff>
    </xdr:to>
    <xdr:sp macro="" textlink="">
      <xdr:nvSpPr>
        <xdr:cNvPr id="86" name="楕円 85"/>
        <xdr:cNvSpPr/>
      </xdr:nvSpPr>
      <xdr:spPr>
        <a:xfrm>
          <a:off x="1968500" y="60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123042</xdr:rowOff>
    </xdr:from>
    <xdr:ext cx="534377" cy="259045"/>
    <xdr:sp macro="" textlink="">
      <xdr:nvSpPr>
        <xdr:cNvPr id="87" name="テキスト ボックス 86"/>
        <xdr:cNvSpPr txBox="1"/>
      </xdr:nvSpPr>
      <xdr:spPr>
        <a:xfrm>
          <a:off x="1752111" y="578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48997</xdr:rowOff>
    </xdr:from>
    <xdr:to>
      <xdr:col>6</xdr:col>
      <xdr:colOff>38100</xdr:colOff>
      <xdr:row>35</xdr:row>
      <xdr:rowOff>150597</xdr:rowOff>
    </xdr:to>
    <xdr:sp macro="" textlink="">
      <xdr:nvSpPr>
        <xdr:cNvPr id="88" name="楕円 87"/>
        <xdr:cNvSpPr/>
      </xdr:nvSpPr>
      <xdr:spPr>
        <a:xfrm>
          <a:off x="1079500" y="60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167124</xdr:rowOff>
    </xdr:from>
    <xdr:ext cx="534377" cy="259045"/>
    <xdr:sp macro="" textlink="">
      <xdr:nvSpPr>
        <xdr:cNvPr id="89" name="テキスト ボックス 88"/>
        <xdr:cNvSpPr txBox="1"/>
      </xdr:nvSpPr>
      <xdr:spPr>
        <a:xfrm>
          <a:off x="863111" y="582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862,499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164877</xdr:rowOff>
    </xdr:from>
    <xdr:to>
      <xdr:col>24</xdr:col>
      <xdr:colOff>63500</xdr:colOff>
      <xdr:row>58</xdr:row>
      <xdr:rowOff>170793</xdr:rowOff>
    </xdr:to>
    <xdr:cxnSp macro="">
      <xdr:nvCxnSpPr>
        <xdr:cNvPr id="120" name="直線コネクタ 119"/>
        <xdr:cNvCxnSpPr/>
      </xdr:nvCxnSpPr>
      <xdr:spPr>
        <a:xfrm>
          <a:off x="3797300" y="10108977"/>
          <a:ext cx="8382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164877</xdr:rowOff>
    </xdr:from>
    <xdr:to>
      <xdr:col>19</xdr:col>
      <xdr:colOff>177800</xdr:colOff>
      <xdr:row>58</xdr:row>
      <xdr:rowOff>166993</xdr:rowOff>
    </xdr:to>
    <xdr:cxnSp macro="">
      <xdr:nvCxnSpPr>
        <xdr:cNvPr id="123" name="直線コネクタ 122"/>
        <xdr:cNvCxnSpPr/>
      </xdr:nvCxnSpPr>
      <xdr:spPr>
        <a:xfrm flipV="1">
          <a:off x="2908300" y="10108977"/>
          <a:ext cx="889000" cy="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166507</xdr:rowOff>
    </xdr:from>
    <xdr:to>
      <xdr:col>15</xdr:col>
      <xdr:colOff>50800</xdr:colOff>
      <xdr:row>58</xdr:row>
      <xdr:rowOff>166993</xdr:rowOff>
    </xdr:to>
    <xdr:cxnSp macro="">
      <xdr:nvCxnSpPr>
        <xdr:cNvPr id="126" name="直線コネクタ 125"/>
        <xdr:cNvCxnSpPr/>
      </xdr:nvCxnSpPr>
      <xdr:spPr>
        <a:xfrm>
          <a:off x="2019300" y="10110607"/>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166507</xdr:rowOff>
    </xdr:from>
    <xdr:to>
      <xdr:col>10</xdr:col>
      <xdr:colOff>114300</xdr:colOff>
      <xdr:row>59</xdr:row>
      <xdr:rowOff>4109</xdr:rowOff>
    </xdr:to>
    <xdr:cxnSp macro="">
      <xdr:nvCxnSpPr>
        <xdr:cNvPr id="129" name="直線コネクタ 128"/>
        <xdr:cNvCxnSpPr/>
      </xdr:nvCxnSpPr>
      <xdr:spPr>
        <a:xfrm flipV="1">
          <a:off x="1130300" y="10110607"/>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119993</xdr:rowOff>
    </xdr:from>
    <xdr:to>
      <xdr:col>24</xdr:col>
      <xdr:colOff>114300</xdr:colOff>
      <xdr:row>59</xdr:row>
      <xdr:rowOff>50143</xdr:rowOff>
    </xdr:to>
    <xdr:sp macro="" textlink="">
      <xdr:nvSpPr>
        <xdr:cNvPr id="139" name="楕円 138"/>
        <xdr:cNvSpPr/>
      </xdr:nvSpPr>
      <xdr:spPr>
        <a:xfrm>
          <a:off x="4584700" y="1006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114077</xdr:rowOff>
    </xdr:from>
    <xdr:to>
      <xdr:col>20</xdr:col>
      <xdr:colOff>38100</xdr:colOff>
      <xdr:row>59</xdr:row>
      <xdr:rowOff>44227</xdr:rowOff>
    </xdr:to>
    <xdr:sp macro="" textlink="">
      <xdr:nvSpPr>
        <xdr:cNvPr id="141" name="楕円 140"/>
        <xdr:cNvSpPr/>
      </xdr:nvSpPr>
      <xdr:spPr>
        <a:xfrm>
          <a:off x="3746500" y="1005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35354</xdr:rowOff>
    </xdr:from>
    <xdr:ext cx="534377" cy="259045"/>
    <xdr:sp macro="" textlink="">
      <xdr:nvSpPr>
        <xdr:cNvPr id="142" name="テキスト ボックス 141"/>
        <xdr:cNvSpPr txBox="1"/>
      </xdr:nvSpPr>
      <xdr:spPr>
        <a:xfrm>
          <a:off x="3530111" y="1015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116193</xdr:rowOff>
    </xdr:from>
    <xdr:to>
      <xdr:col>15</xdr:col>
      <xdr:colOff>101600</xdr:colOff>
      <xdr:row>59</xdr:row>
      <xdr:rowOff>46343</xdr:rowOff>
    </xdr:to>
    <xdr:sp macro="" textlink="">
      <xdr:nvSpPr>
        <xdr:cNvPr id="143" name="楕円 142"/>
        <xdr:cNvSpPr/>
      </xdr:nvSpPr>
      <xdr:spPr>
        <a:xfrm>
          <a:off x="2857500" y="100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37470</xdr:rowOff>
    </xdr:from>
    <xdr:ext cx="534377" cy="259045"/>
    <xdr:sp macro="" textlink="">
      <xdr:nvSpPr>
        <xdr:cNvPr id="144" name="テキスト ボックス 143"/>
        <xdr:cNvSpPr txBox="1"/>
      </xdr:nvSpPr>
      <xdr:spPr>
        <a:xfrm>
          <a:off x="2641111" y="1015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115707</xdr:rowOff>
    </xdr:from>
    <xdr:to>
      <xdr:col>10</xdr:col>
      <xdr:colOff>165100</xdr:colOff>
      <xdr:row>59</xdr:row>
      <xdr:rowOff>45857</xdr:rowOff>
    </xdr:to>
    <xdr:sp macro="" textlink="">
      <xdr:nvSpPr>
        <xdr:cNvPr id="145" name="楕円 144"/>
        <xdr:cNvSpPr/>
      </xdr:nvSpPr>
      <xdr:spPr>
        <a:xfrm>
          <a:off x="1968500" y="1005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36984</xdr:rowOff>
    </xdr:from>
    <xdr:ext cx="534377" cy="259045"/>
    <xdr:sp macro="" textlink="">
      <xdr:nvSpPr>
        <xdr:cNvPr id="146" name="テキスト ボックス 145"/>
        <xdr:cNvSpPr txBox="1"/>
      </xdr:nvSpPr>
      <xdr:spPr>
        <a:xfrm>
          <a:off x="1752111" y="1015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124759</xdr:rowOff>
    </xdr:from>
    <xdr:to>
      <xdr:col>6</xdr:col>
      <xdr:colOff>38100</xdr:colOff>
      <xdr:row>59</xdr:row>
      <xdr:rowOff>54909</xdr:rowOff>
    </xdr:to>
    <xdr:sp macro="" textlink="">
      <xdr:nvSpPr>
        <xdr:cNvPr id="147" name="楕円 146"/>
        <xdr:cNvSpPr/>
      </xdr:nvSpPr>
      <xdr:spPr>
        <a:xfrm>
          <a:off x="1079500" y="100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46036</xdr:rowOff>
    </xdr:from>
    <xdr:ext cx="534377" cy="259045"/>
    <xdr:sp macro="" textlink="">
      <xdr:nvSpPr>
        <xdr:cNvPr id="148" name="テキスト ボックス 147"/>
        <xdr:cNvSpPr txBox="1"/>
      </xdr:nvSpPr>
      <xdr:spPr>
        <a:xfrm>
          <a:off x="863111" y="101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1626</xdr:rowOff>
    </xdr:from>
    <xdr:to>
      <xdr:col>24</xdr:col>
      <xdr:colOff>63500</xdr:colOff>
      <xdr:row>79</xdr:row>
      <xdr:rowOff>10770</xdr:rowOff>
    </xdr:to>
    <xdr:cxnSp macro="">
      <xdr:nvCxnSpPr>
        <xdr:cNvPr id="177" name="直線コネクタ 176"/>
        <xdr:cNvCxnSpPr/>
      </xdr:nvCxnSpPr>
      <xdr:spPr>
        <a:xfrm flipV="1">
          <a:off x="3797300" y="135461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169875</xdr:rowOff>
    </xdr:from>
    <xdr:to>
      <xdr:col>19</xdr:col>
      <xdr:colOff>177800</xdr:colOff>
      <xdr:row>79</xdr:row>
      <xdr:rowOff>10770</xdr:rowOff>
    </xdr:to>
    <xdr:cxnSp macro="">
      <xdr:nvCxnSpPr>
        <xdr:cNvPr id="180" name="直線コネクタ 179"/>
        <xdr:cNvCxnSpPr/>
      </xdr:nvCxnSpPr>
      <xdr:spPr>
        <a:xfrm>
          <a:off x="2908300" y="13542975"/>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169875</xdr:rowOff>
    </xdr:from>
    <xdr:to>
      <xdr:col>15</xdr:col>
      <xdr:colOff>50800</xdr:colOff>
      <xdr:row>79</xdr:row>
      <xdr:rowOff>13133</xdr:rowOff>
    </xdr:to>
    <xdr:cxnSp macro="">
      <xdr:nvCxnSpPr>
        <xdr:cNvPr id="183" name="直線コネクタ 182"/>
        <xdr:cNvCxnSpPr/>
      </xdr:nvCxnSpPr>
      <xdr:spPr>
        <a:xfrm flipV="1">
          <a:off x="2019300" y="13542975"/>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8713</xdr:rowOff>
    </xdr:from>
    <xdr:to>
      <xdr:col>10</xdr:col>
      <xdr:colOff>114300</xdr:colOff>
      <xdr:row>79</xdr:row>
      <xdr:rowOff>13133</xdr:rowOff>
    </xdr:to>
    <xdr:cxnSp macro="">
      <xdr:nvCxnSpPr>
        <xdr:cNvPr id="186" name="直線コネクタ 185"/>
        <xdr:cNvCxnSpPr/>
      </xdr:nvCxnSpPr>
      <xdr:spPr>
        <a:xfrm>
          <a:off x="1130300" y="13553263"/>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122276</xdr:rowOff>
    </xdr:from>
    <xdr:to>
      <xdr:col>24</xdr:col>
      <xdr:colOff>114300</xdr:colOff>
      <xdr:row>79</xdr:row>
      <xdr:rowOff>52426</xdr:rowOff>
    </xdr:to>
    <xdr:sp macro="" textlink="">
      <xdr:nvSpPr>
        <xdr:cNvPr id="196" name="楕円 195"/>
        <xdr:cNvSpPr/>
      </xdr:nvSpPr>
      <xdr:spPr>
        <a:xfrm>
          <a:off x="4584700" y="134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37203</xdr:rowOff>
    </xdr:from>
    <xdr:ext cx="469744" cy="259045"/>
    <xdr:sp macro="" textlink="">
      <xdr:nvSpPr>
        <xdr:cNvPr id="197" name="維持補修費該当値テキスト"/>
        <xdr:cNvSpPr txBox="1"/>
      </xdr:nvSpPr>
      <xdr:spPr>
        <a:xfrm>
          <a:off x="4686300" y="1341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131420</xdr:rowOff>
    </xdr:from>
    <xdr:to>
      <xdr:col>20</xdr:col>
      <xdr:colOff>38100</xdr:colOff>
      <xdr:row>79</xdr:row>
      <xdr:rowOff>61570</xdr:rowOff>
    </xdr:to>
    <xdr:sp macro="" textlink="">
      <xdr:nvSpPr>
        <xdr:cNvPr id="198" name="楕円 197"/>
        <xdr:cNvSpPr/>
      </xdr:nvSpPr>
      <xdr:spPr>
        <a:xfrm>
          <a:off x="3746500" y="135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52697</xdr:rowOff>
    </xdr:from>
    <xdr:ext cx="378565" cy="259045"/>
    <xdr:sp macro="" textlink="">
      <xdr:nvSpPr>
        <xdr:cNvPr id="199" name="テキスト ボックス 198"/>
        <xdr:cNvSpPr txBox="1"/>
      </xdr:nvSpPr>
      <xdr:spPr>
        <a:xfrm>
          <a:off x="3608017" y="13597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119075</xdr:rowOff>
    </xdr:from>
    <xdr:to>
      <xdr:col>15</xdr:col>
      <xdr:colOff>101600</xdr:colOff>
      <xdr:row>79</xdr:row>
      <xdr:rowOff>49225</xdr:rowOff>
    </xdr:to>
    <xdr:sp macro="" textlink="">
      <xdr:nvSpPr>
        <xdr:cNvPr id="200" name="楕円 199"/>
        <xdr:cNvSpPr/>
      </xdr:nvSpPr>
      <xdr:spPr>
        <a:xfrm>
          <a:off x="2857500" y="134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40352</xdr:rowOff>
    </xdr:from>
    <xdr:ext cx="469744" cy="259045"/>
    <xdr:sp macro="" textlink="">
      <xdr:nvSpPr>
        <xdr:cNvPr id="201" name="テキスト ボックス 200"/>
        <xdr:cNvSpPr txBox="1"/>
      </xdr:nvSpPr>
      <xdr:spPr>
        <a:xfrm>
          <a:off x="2673428" y="135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133783</xdr:rowOff>
    </xdr:from>
    <xdr:to>
      <xdr:col>10</xdr:col>
      <xdr:colOff>165100</xdr:colOff>
      <xdr:row>79</xdr:row>
      <xdr:rowOff>63933</xdr:rowOff>
    </xdr:to>
    <xdr:sp macro="" textlink="">
      <xdr:nvSpPr>
        <xdr:cNvPr id="202" name="楕円 201"/>
        <xdr:cNvSpPr/>
      </xdr:nvSpPr>
      <xdr:spPr>
        <a:xfrm>
          <a:off x="1968500" y="1350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55060</xdr:rowOff>
    </xdr:from>
    <xdr:ext cx="378565" cy="259045"/>
    <xdr:sp macro="" textlink="">
      <xdr:nvSpPr>
        <xdr:cNvPr id="203" name="テキスト ボックス 202"/>
        <xdr:cNvSpPr txBox="1"/>
      </xdr:nvSpPr>
      <xdr:spPr>
        <a:xfrm>
          <a:off x="1830017" y="13599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129363</xdr:rowOff>
    </xdr:from>
    <xdr:to>
      <xdr:col>6</xdr:col>
      <xdr:colOff>38100</xdr:colOff>
      <xdr:row>79</xdr:row>
      <xdr:rowOff>59513</xdr:rowOff>
    </xdr:to>
    <xdr:sp macro="" textlink="">
      <xdr:nvSpPr>
        <xdr:cNvPr id="204" name="楕円 203"/>
        <xdr:cNvSpPr/>
      </xdr:nvSpPr>
      <xdr:spPr>
        <a:xfrm>
          <a:off x="1079500" y="135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50640</xdr:rowOff>
    </xdr:from>
    <xdr:ext cx="378565" cy="259045"/>
    <xdr:sp macro="" textlink="">
      <xdr:nvSpPr>
        <xdr:cNvPr id="205" name="テキスト ボックス 204"/>
        <xdr:cNvSpPr txBox="1"/>
      </xdr:nvSpPr>
      <xdr:spPr>
        <a:xfrm>
          <a:off x="941017" y="13595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150738</xdr:rowOff>
    </xdr:from>
    <xdr:to>
      <xdr:col>24</xdr:col>
      <xdr:colOff>63500</xdr:colOff>
      <xdr:row>96</xdr:row>
      <xdr:rowOff>17187</xdr:rowOff>
    </xdr:to>
    <xdr:cxnSp macro="">
      <xdr:nvCxnSpPr>
        <xdr:cNvPr id="237" name="直線コネクタ 236"/>
        <xdr:cNvCxnSpPr/>
      </xdr:nvCxnSpPr>
      <xdr:spPr>
        <a:xfrm flipV="1">
          <a:off x="3797300" y="16438488"/>
          <a:ext cx="838200" cy="3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17187</xdr:rowOff>
    </xdr:from>
    <xdr:to>
      <xdr:col>19</xdr:col>
      <xdr:colOff>177800</xdr:colOff>
      <xdr:row>96</xdr:row>
      <xdr:rowOff>71839</xdr:rowOff>
    </xdr:to>
    <xdr:cxnSp macro="">
      <xdr:nvCxnSpPr>
        <xdr:cNvPr id="240" name="直線コネクタ 239"/>
        <xdr:cNvCxnSpPr/>
      </xdr:nvCxnSpPr>
      <xdr:spPr>
        <a:xfrm flipV="1">
          <a:off x="2908300" y="16476387"/>
          <a:ext cx="889000" cy="5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71839</xdr:rowOff>
    </xdr:from>
    <xdr:to>
      <xdr:col>15</xdr:col>
      <xdr:colOff>50800</xdr:colOff>
      <xdr:row>96</xdr:row>
      <xdr:rowOff>169450</xdr:rowOff>
    </xdr:to>
    <xdr:cxnSp macro="">
      <xdr:nvCxnSpPr>
        <xdr:cNvPr id="243" name="直線コネクタ 242"/>
        <xdr:cNvCxnSpPr/>
      </xdr:nvCxnSpPr>
      <xdr:spPr>
        <a:xfrm flipV="1">
          <a:off x="2019300" y="16531039"/>
          <a:ext cx="889000" cy="9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169450</xdr:rowOff>
    </xdr:from>
    <xdr:to>
      <xdr:col>10</xdr:col>
      <xdr:colOff>114300</xdr:colOff>
      <xdr:row>97</xdr:row>
      <xdr:rowOff>28422</xdr:rowOff>
    </xdr:to>
    <xdr:cxnSp macro="">
      <xdr:nvCxnSpPr>
        <xdr:cNvPr id="246" name="直線コネクタ 245"/>
        <xdr:cNvCxnSpPr/>
      </xdr:nvCxnSpPr>
      <xdr:spPr>
        <a:xfrm flipV="1">
          <a:off x="1130300" y="16628650"/>
          <a:ext cx="889000" cy="3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99938</xdr:rowOff>
    </xdr:from>
    <xdr:to>
      <xdr:col>24</xdr:col>
      <xdr:colOff>114300</xdr:colOff>
      <xdr:row>96</xdr:row>
      <xdr:rowOff>30088</xdr:rowOff>
    </xdr:to>
    <xdr:sp macro="" textlink="">
      <xdr:nvSpPr>
        <xdr:cNvPr id="256" name="楕円 255"/>
        <xdr:cNvSpPr/>
      </xdr:nvSpPr>
      <xdr:spPr>
        <a:xfrm>
          <a:off x="4584700" y="163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78365</xdr:rowOff>
    </xdr:from>
    <xdr:ext cx="534377" cy="259045"/>
    <xdr:sp macro="" textlink="">
      <xdr:nvSpPr>
        <xdr:cNvPr id="257" name="扶助費該当値テキスト"/>
        <xdr:cNvSpPr txBox="1"/>
      </xdr:nvSpPr>
      <xdr:spPr>
        <a:xfrm>
          <a:off x="4686300" y="1636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137837</xdr:rowOff>
    </xdr:from>
    <xdr:to>
      <xdr:col>20</xdr:col>
      <xdr:colOff>38100</xdr:colOff>
      <xdr:row>96</xdr:row>
      <xdr:rowOff>67987</xdr:rowOff>
    </xdr:to>
    <xdr:sp macro="" textlink="">
      <xdr:nvSpPr>
        <xdr:cNvPr id="258" name="楕円 257"/>
        <xdr:cNvSpPr/>
      </xdr:nvSpPr>
      <xdr:spPr>
        <a:xfrm>
          <a:off x="3746500" y="1642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59114</xdr:rowOff>
    </xdr:from>
    <xdr:ext cx="534377" cy="259045"/>
    <xdr:sp macro="" textlink="">
      <xdr:nvSpPr>
        <xdr:cNvPr id="259" name="テキスト ボックス 258"/>
        <xdr:cNvSpPr txBox="1"/>
      </xdr:nvSpPr>
      <xdr:spPr>
        <a:xfrm>
          <a:off x="3530111" y="1651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21039</xdr:rowOff>
    </xdr:from>
    <xdr:to>
      <xdr:col>15</xdr:col>
      <xdr:colOff>101600</xdr:colOff>
      <xdr:row>96</xdr:row>
      <xdr:rowOff>122639</xdr:rowOff>
    </xdr:to>
    <xdr:sp macro="" textlink="">
      <xdr:nvSpPr>
        <xdr:cNvPr id="260" name="楕円 259"/>
        <xdr:cNvSpPr/>
      </xdr:nvSpPr>
      <xdr:spPr>
        <a:xfrm>
          <a:off x="2857500" y="164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113766</xdr:rowOff>
    </xdr:from>
    <xdr:ext cx="534377" cy="259045"/>
    <xdr:sp macro="" textlink="">
      <xdr:nvSpPr>
        <xdr:cNvPr id="261" name="テキスト ボックス 260"/>
        <xdr:cNvSpPr txBox="1"/>
      </xdr:nvSpPr>
      <xdr:spPr>
        <a:xfrm>
          <a:off x="2641111" y="1657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118650</xdr:rowOff>
    </xdr:from>
    <xdr:to>
      <xdr:col>10</xdr:col>
      <xdr:colOff>165100</xdr:colOff>
      <xdr:row>97</xdr:row>
      <xdr:rowOff>48800</xdr:rowOff>
    </xdr:to>
    <xdr:sp macro="" textlink="">
      <xdr:nvSpPr>
        <xdr:cNvPr id="262" name="楕円 261"/>
        <xdr:cNvSpPr/>
      </xdr:nvSpPr>
      <xdr:spPr>
        <a:xfrm>
          <a:off x="1968500" y="165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39927</xdr:rowOff>
    </xdr:from>
    <xdr:ext cx="534377" cy="259045"/>
    <xdr:sp macro="" textlink="">
      <xdr:nvSpPr>
        <xdr:cNvPr id="263" name="テキスト ボックス 262"/>
        <xdr:cNvSpPr txBox="1"/>
      </xdr:nvSpPr>
      <xdr:spPr>
        <a:xfrm>
          <a:off x="1752111" y="166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149072</xdr:rowOff>
    </xdr:from>
    <xdr:to>
      <xdr:col>6</xdr:col>
      <xdr:colOff>38100</xdr:colOff>
      <xdr:row>97</xdr:row>
      <xdr:rowOff>79222</xdr:rowOff>
    </xdr:to>
    <xdr:sp macro="" textlink="">
      <xdr:nvSpPr>
        <xdr:cNvPr id="264" name="楕円 263"/>
        <xdr:cNvSpPr/>
      </xdr:nvSpPr>
      <xdr:spPr>
        <a:xfrm>
          <a:off x="1079500" y="166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70349</xdr:rowOff>
    </xdr:from>
    <xdr:ext cx="534377" cy="259045"/>
    <xdr:sp macro="" textlink="">
      <xdr:nvSpPr>
        <xdr:cNvPr id="265" name="テキスト ボックス 264"/>
        <xdr:cNvSpPr txBox="1"/>
      </xdr:nvSpPr>
      <xdr:spPr>
        <a:xfrm>
          <a:off x="863111" y="167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97676</xdr:rowOff>
    </xdr:from>
    <xdr:to>
      <xdr:col>55</xdr:col>
      <xdr:colOff>0</xdr:colOff>
      <xdr:row>37</xdr:row>
      <xdr:rowOff>102484</xdr:rowOff>
    </xdr:to>
    <xdr:cxnSp macro="">
      <xdr:nvCxnSpPr>
        <xdr:cNvPr id="294" name="直線コネクタ 293"/>
        <xdr:cNvCxnSpPr/>
      </xdr:nvCxnSpPr>
      <xdr:spPr>
        <a:xfrm>
          <a:off x="9639300" y="6441326"/>
          <a:ext cx="838200" cy="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97676</xdr:rowOff>
    </xdr:from>
    <xdr:to>
      <xdr:col>50</xdr:col>
      <xdr:colOff>114300</xdr:colOff>
      <xdr:row>37</xdr:row>
      <xdr:rowOff>115712</xdr:rowOff>
    </xdr:to>
    <xdr:cxnSp macro="">
      <xdr:nvCxnSpPr>
        <xdr:cNvPr id="297" name="直線コネクタ 296"/>
        <xdr:cNvCxnSpPr/>
      </xdr:nvCxnSpPr>
      <xdr:spPr>
        <a:xfrm flipV="1">
          <a:off x="8750300" y="6441326"/>
          <a:ext cx="889000" cy="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103269</xdr:rowOff>
    </xdr:from>
    <xdr:to>
      <xdr:col>45</xdr:col>
      <xdr:colOff>177800</xdr:colOff>
      <xdr:row>37</xdr:row>
      <xdr:rowOff>115712</xdr:rowOff>
    </xdr:to>
    <xdr:cxnSp macro="">
      <xdr:nvCxnSpPr>
        <xdr:cNvPr id="300" name="直線コネクタ 299"/>
        <xdr:cNvCxnSpPr/>
      </xdr:nvCxnSpPr>
      <xdr:spPr>
        <a:xfrm>
          <a:off x="7861300" y="6446919"/>
          <a:ext cx="8890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72362</xdr:rowOff>
    </xdr:from>
    <xdr:to>
      <xdr:col>41</xdr:col>
      <xdr:colOff>50800</xdr:colOff>
      <xdr:row>37</xdr:row>
      <xdr:rowOff>103269</xdr:rowOff>
    </xdr:to>
    <xdr:cxnSp macro="">
      <xdr:nvCxnSpPr>
        <xdr:cNvPr id="303" name="直線コネクタ 302"/>
        <xdr:cNvCxnSpPr/>
      </xdr:nvCxnSpPr>
      <xdr:spPr>
        <a:xfrm>
          <a:off x="6972300" y="6416012"/>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51684</xdr:rowOff>
    </xdr:from>
    <xdr:to>
      <xdr:col>55</xdr:col>
      <xdr:colOff>50800</xdr:colOff>
      <xdr:row>37</xdr:row>
      <xdr:rowOff>153284</xdr:rowOff>
    </xdr:to>
    <xdr:sp macro="" textlink="">
      <xdr:nvSpPr>
        <xdr:cNvPr id="313" name="楕円 312"/>
        <xdr:cNvSpPr/>
      </xdr:nvSpPr>
      <xdr:spPr>
        <a:xfrm>
          <a:off x="10426700" y="639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30111</xdr:rowOff>
    </xdr:from>
    <xdr:ext cx="534377" cy="259045"/>
    <xdr:sp macro="" textlink="">
      <xdr:nvSpPr>
        <xdr:cNvPr id="314" name="補助費等該当値テキスト"/>
        <xdr:cNvSpPr txBox="1"/>
      </xdr:nvSpPr>
      <xdr:spPr>
        <a:xfrm>
          <a:off x="10528300" y="637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46876</xdr:rowOff>
    </xdr:from>
    <xdr:to>
      <xdr:col>50</xdr:col>
      <xdr:colOff>165100</xdr:colOff>
      <xdr:row>37</xdr:row>
      <xdr:rowOff>148476</xdr:rowOff>
    </xdr:to>
    <xdr:sp macro="" textlink="">
      <xdr:nvSpPr>
        <xdr:cNvPr id="315" name="楕円 314"/>
        <xdr:cNvSpPr/>
      </xdr:nvSpPr>
      <xdr:spPr>
        <a:xfrm>
          <a:off x="9588500" y="639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139602</xdr:rowOff>
    </xdr:from>
    <xdr:ext cx="534377" cy="259045"/>
    <xdr:sp macro="" textlink="">
      <xdr:nvSpPr>
        <xdr:cNvPr id="316" name="テキスト ボックス 315"/>
        <xdr:cNvSpPr txBox="1"/>
      </xdr:nvSpPr>
      <xdr:spPr>
        <a:xfrm>
          <a:off x="9372111" y="64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64912</xdr:rowOff>
    </xdr:from>
    <xdr:to>
      <xdr:col>46</xdr:col>
      <xdr:colOff>38100</xdr:colOff>
      <xdr:row>37</xdr:row>
      <xdr:rowOff>166512</xdr:rowOff>
    </xdr:to>
    <xdr:sp macro="" textlink="">
      <xdr:nvSpPr>
        <xdr:cNvPr id="317" name="楕円 316"/>
        <xdr:cNvSpPr/>
      </xdr:nvSpPr>
      <xdr:spPr>
        <a:xfrm>
          <a:off x="8699500" y="640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157639</xdr:rowOff>
    </xdr:from>
    <xdr:ext cx="534377" cy="259045"/>
    <xdr:sp macro="" textlink="">
      <xdr:nvSpPr>
        <xdr:cNvPr id="318" name="テキスト ボックス 317"/>
        <xdr:cNvSpPr txBox="1"/>
      </xdr:nvSpPr>
      <xdr:spPr>
        <a:xfrm>
          <a:off x="8483111" y="650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52469</xdr:rowOff>
    </xdr:from>
    <xdr:to>
      <xdr:col>41</xdr:col>
      <xdr:colOff>101600</xdr:colOff>
      <xdr:row>37</xdr:row>
      <xdr:rowOff>154069</xdr:rowOff>
    </xdr:to>
    <xdr:sp macro="" textlink="">
      <xdr:nvSpPr>
        <xdr:cNvPr id="319" name="楕円 318"/>
        <xdr:cNvSpPr/>
      </xdr:nvSpPr>
      <xdr:spPr>
        <a:xfrm>
          <a:off x="7810500" y="639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145196</xdr:rowOff>
    </xdr:from>
    <xdr:ext cx="534377" cy="259045"/>
    <xdr:sp macro="" textlink="">
      <xdr:nvSpPr>
        <xdr:cNvPr id="320" name="テキスト ボックス 319"/>
        <xdr:cNvSpPr txBox="1"/>
      </xdr:nvSpPr>
      <xdr:spPr>
        <a:xfrm>
          <a:off x="7594111" y="64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21562</xdr:rowOff>
    </xdr:from>
    <xdr:to>
      <xdr:col>36</xdr:col>
      <xdr:colOff>165100</xdr:colOff>
      <xdr:row>37</xdr:row>
      <xdr:rowOff>123162</xdr:rowOff>
    </xdr:to>
    <xdr:sp macro="" textlink="">
      <xdr:nvSpPr>
        <xdr:cNvPr id="321" name="楕円 320"/>
        <xdr:cNvSpPr/>
      </xdr:nvSpPr>
      <xdr:spPr>
        <a:xfrm>
          <a:off x="6921500" y="63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114289</xdr:rowOff>
    </xdr:from>
    <xdr:ext cx="534377" cy="259045"/>
    <xdr:sp macro="" textlink="">
      <xdr:nvSpPr>
        <xdr:cNvPr id="322" name="テキスト ボックス 321"/>
        <xdr:cNvSpPr txBox="1"/>
      </xdr:nvSpPr>
      <xdr:spPr>
        <a:xfrm>
          <a:off x="6705111" y="645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79971</xdr:rowOff>
    </xdr:from>
    <xdr:to>
      <xdr:col>55</xdr:col>
      <xdr:colOff>0</xdr:colOff>
      <xdr:row>57</xdr:row>
      <xdr:rowOff>106214</xdr:rowOff>
    </xdr:to>
    <xdr:cxnSp macro="">
      <xdr:nvCxnSpPr>
        <xdr:cNvPr id="349" name="直線コネクタ 348"/>
        <xdr:cNvCxnSpPr/>
      </xdr:nvCxnSpPr>
      <xdr:spPr>
        <a:xfrm flipV="1">
          <a:off x="9639300" y="9852621"/>
          <a:ext cx="8382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106214</xdr:rowOff>
    </xdr:from>
    <xdr:to>
      <xdr:col>50</xdr:col>
      <xdr:colOff>114300</xdr:colOff>
      <xdr:row>58</xdr:row>
      <xdr:rowOff>27796</xdr:rowOff>
    </xdr:to>
    <xdr:cxnSp macro="">
      <xdr:nvCxnSpPr>
        <xdr:cNvPr id="352" name="直線コネクタ 351"/>
        <xdr:cNvCxnSpPr/>
      </xdr:nvCxnSpPr>
      <xdr:spPr>
        <a:xfrm flipV="1">
          <a:off x="8750300" y="9878864"/>
          <a:ext cx="889000" cy="9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27649</xdr:rowOff>
    </xdr:from>
    <xdr:to>
      <xdr:col>45</xdr:col>
      <xdr:colOff>177800</xdr:colOff>
      <xdr:row>58</xdr:row>
      <xdr:rowOff>27796</xdr:rowOff>
    </xdr:to>
    <xdr:cxnSp macro="">
      <xdr:nvCxnSpPr>
        <xdr:cNvPr id="355" name="直線コネクタ 354"/>
        <xdr:cNvCxnSpPr/>
      </xdr:nvCxnSpPr>
      <xdr:spPr>
        <a:xfrm>
          <a:off x="7861300" y="9971749"/>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41333</xdr:rowOff>
    </xdr:from>
    <xdr:to>
      <xdr:col>41</xdr:col>
      <xdr:colOff>50800</xdr:colOff>
      <xdr:row>58</xdr:row>
      <xdr:rowOff>27649</xdr:rowOff>
    </xdr:to>
    <xdr:cxnSp macro="">
      <xdr:nvCxnSpPr>
        <xdr:cNvPr id="358" name="直線コネクタ 357"/>
        <xdr:cNvCxnSpPr/>
      </xdr:nvCxnSpPr>
      <xdr:spPr>
        <a:xfrm>
          <a:off x="6972300" y="9813983"/>
          <a:ext cx="889000" cy="15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29171</xdr:rowOff>
    </xdr:from>
    <xdr:to>
      <xdr:col>55</xdr:col>
      <xdr:colOff>50800</xdr:colOff>
      <xdr:row>57</xdr:row>
      <xdr:rowOff>130771</xdr:rowOff>
    </xdr:to>
    <xdr:sp macro="" textlink="">
      <xdr:nvSpPr>
        <xdr:cNvPr id="368" name="楕円 367"/>
        <xdr:cNvSpPr/>
      </xdr:nvSpPr>
      <xdr:spPr>
        <a:xfrm>
          <a:off x="10426700" y="98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7598</xdr:rowOff>
    </xdr:from>
    <xdr:ext cx="534377" cy="259045"/>
    <xdr:sp macro="" textlink="">
      <xdr:nvSpPr>
        <xdr:cNvPr id="369" name="普通建設事業費該当値テキスト"/>
        <xdr:cNvSpPr txBox="1"/>
      </xdr:nvSpPr>
      <xdr:spPr>
        <a:xfrm>
          <a:off x="10528300" y="97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55414</xdr:rowOff>
    </xdr:from>
    <xdr:to>
      <xdr:col>50</xdr:col>
      <xdr:colOff>165100</xdr:colOff>
      <xdr:row>57</xdr:row>
      <xdr:rowOff>157014</xdr:rowOff>
    </xdr:to>
    <xdr:sp macro="" textlink="">
      <xdr:nvSpPr>
        <xdr:cNvPr id="370" name="楕円 369"/>
        <xdr:cNvSpPr/>
      </xdr:nvSpPr>
      <xdr:spPr>
        <a:xfrm>
          <a:off x="9588500" y="98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148141</xdr:rowOff>
    </xdr:from>
    <xdr:ext cx="534377" cy="259045"/>
    <xdr:sp macro="" textlink="">
      <xdr:nvSpPr>
        <xdr:cNvPr id="371" name="テキスト ボックス 370"/>
        <xdr:cNvSpPr txBox="1"/>
      </xdr:nvSpPr>
      <xdr:spPr>
        <a:xfrm>
          <a:off x="9372111" y="992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148446</xdr:rowOff>
    </xdr:from>
    <xdr:to>
      <xdr:col>46</xdr:col>
      <xdr:colOff>38100</xdr:colOff>
      <xdr:row>58</xdr:row>
      <xdr:rowOff>78596</xdr:rowOff>
    </xdr:to>
    <xdr:sp macro="" textlink="">
      <xdr:nvSpPr>
        <xdr:cNvPr id="372" name="楕円 371"/>
        <xdr:cNvSpPr/>
      </xdr:nvSpPr>
      <xdr:spPr>
        <a:xfrm>
          <a:off x="8699500" y="992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69723</xdr:rowOff>
    </xdr:from>
    <xdr:ext cx="534377" cy="259045"/>
    <xdr:sp macro="" textlink="">
      <xdr:nvSpPr>
        <xdr:cNvPr id="373" name="テキスト ボックス 372"/>
        <xdr:cNvSpPr txBox="1"/>
      </xdr:nvSpPr>
      <xdr:spPr>
        <a:xfrm>
          <a:off x="8483111" y="1001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148299</xdr:rowOff>
    </xdr:from>
    <xdr:to>
      <xdr:col>41</xdr:col>
      <xdr:colOff>101600</xdr:colOff>
      <xdr:row>58</xdr:row>
      <xdr:rowOff>78449</xdr:rowOff>
    </xdr:to>
    <xdr:sp macro="" textlink="">
      <xdr:nvSpPr>
        <xdr:cNvPr id="374" name="楕円 373"/>
        <xdr:cNvSpPr/>
      </xdr:nvSpPr>
      <xdr:spPr>
        <a:xfrm>
          <a:off x="7810500" y="992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69576</xdr:rowOff>
    </xdr:from>
    <xdr:ext cx="534377" cy="259045"/>
    <xdr:sp macro="" textlink="">
      <xdr:nvSpPr>
        <xdr:cNvPr id="375" name="テキスト ボックス 374"/>
        <xdr:cNvSpPr txBox="1"/>
      </xdr:nvSpPr>
      <xdr:spPr>
        <a:xfrm>
          <a:off x="7594111" y="1001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161983</xdr:rowOff>
    </xdr:from>
    <xdr:to>
      <xdr:col>36</xdr:col>
      <xdr:colOff>165100</xdr:colOff>
      <xdr:row>57</xdr:row>
      <xdr:rowOff>92133</xdr:rowOff>
    </xdr:to>
    <xdr:sp macro="" textlink="">
      <xdr:nvSpPr>
        <xdr:cNvPr id="376" name="楕円 375"/>
        <xdr:cNvSpPr/>
      </xdr:nvSpPr>
      <xdr:spPr>
        <a:xfrm>
          <a:off x="6921500" y="97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83260</xdr:rowOff>
    </xdr:from>
    <xdr:ext cx="534377" cy="259045"/>
    <xdr:sp macro="" textlink="">
      <xdr:nvSpPr>
        <xdr:cNvPr id="377" name="テキスト ボックス 376"/>
        <xdr:cNvSpPr txBox="1"/>
      </xdr:nvSpPr>
      <xdr:spPr>
        <a:xfrm>
          <a:off x="6705111" y="985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29504</xdr:rowOff>
    </xdr:from>
    <xdr:to>
      <xdr:col>55</xdr:col>
      <xdr:colOff>0</xdr:colOff>
      <xdr:row>79</xdr:row>
      <xdr:rowOff>90072</xdr:rowOff>
    </xdr:to>
    <xdr:cxnSp macro="">
      <xdr:nvCxnSpPr>
        <xdr:cNvPr id="408" name="直線コネクタ 407"/>
        <xdr:cNvCxnSpPr/>
      </xdr:nvCxnSpPr>
      <xdr:spPr>
        <a:xfrm>
          <a:off x="9639300" y="13574054"/>
          <a:ext cx="838200" cy="6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29504</xdr:rowOff>
    </xdr:from>
    <xdr:to>
      <xdr:col>50</xdr:col>
      <xdr:colOff>114300</xdr:colOff>
      <xdr:row>79</xdr:row>
      <xdr:rowOff>62292</xdr:rowOff>
    </xdr:to>
    <xdr:cxnSp macro="">
      <xdr:nvCxnSpPr>
        <xdr:cNvPr id="411" name="直線コネクタ 410"/>
        <xdr:cNvCxnSpPr/>
      </xdr:nvCxnSpPr>
      <xdr:spPr>
        <a:xfrm flipV="1">
          <a:off x="8750300" y="13574054"/>
          <a:ext cx="889000" cy="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81407</xdr:rowOff>
    </xdr:from>
    <xdr:to>
      <xdr:col>45</xdr:col>
      <xdr:colOff>177800</xdr:colOff>
      <xdr:row>79</xdr:row>
      <xdr:rowOff>62292</xdr:rowOff>
    </xdr:to>
    <xdr:cxnSp macro="">
      <xdr:nvCxnSpPr>
        <xdr:cNvPr id="414" name="直線コネクタ 413"/>
        <xdr:cNvCxnSpPr/>
      </xdr:nvCxnSpPr>
      <xdr:spPr>
        <a:xfrm>
          <a:off x="7861300" y="13454507"/>
          <a:ext cx="889000" cy="15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13371</xdr:rowOff>
    </xdr:from>
    <xdr:to>
      <xdr:col>41</xdr:col>
      <xdr:colOff>50800</xdr:colOff>
      <xdr:row>78</xdr:row>
      <xdr:rowOff>81407</xdr:rowOff>
    </xdr:to>
    <xdr:cxnSp macro="">
      <xdr:nvCxnSpPr>
        <xdr:cNvPr id="417" name="直線コネクタ 416"/>
        <xdr:cNvCxnSpPr/>
      </xdr:nvCxnSpPr>
      <xdr:spPr>
        <a:xfrm>
          <a:off x="6972300" y="13215021"/>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39272</xdr:rowOff>
    </xdr:from>
    <xdr:to>
      <xdr:col>55</xdr:col>
      <xdr:colOff>50800</xdr:colOff>
      <xdr:row>79</xdr:row>
      <xdr:rowOff>140872</xdr:rowOff>
    </xdr:to>
    <xdr:sp macro="" textlink="">
      <xdr:nvSpPr>
        <xdr:cNvPr id="427" name="楕円 426"/>
        <xdr:cNvSpPr/>
      </xdr:nvSpPr>
      <xdr:spPr>
        <a:xfrm>
          <a:off x="10426700" y="1358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125649</xdr:rowOff>
    </xdr:from>
    <xdr:ext cx="378565" cy="259045"/>
    <xdr:sp macro="" textlink="">
      <xdr:nvSpPr>
        <xdr:cNvPr id="428" name="普通建設事業費 （ うち新規整備　）該当値テキスト"/>
        <xdr:cNvSpPr txBox="1"/>
      </xdr:nvSpPr>
      <xdr:spPr>
        <a:xfrm>
          <a:off x="10528300" y="13498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150154</xdr:rowOff>
    </xdr:from>
    <xdr:to>
      <xdr:col>50</xdr:col>
      <xdr:colOff>165100</xdr:colOff>
      <xdr:row>79</xdr:row>
      <xdr:rowOff>80304</xdr:rowOff>
    </xdr:to>
    <xdr:sp macro="" textlink="">
      <xdr:nvSpPr>
        <xdr:cNvPr id="429" name="楕円 428"/>
        <xdr:cNvSpPr/>
      </xdr:nvSpPr>
      <xdr:spPr>
        <a:xfrm>
          <a:off x="9588500" y="135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71431</xdr:rowOff>
    </xdr:from>
    <xdr:ext cx="469744" cy="259045"/>
    <xdr:sp macro="" textlink="">
      <xdr:nvSpPr>
        <xdr:cNvPr id="430" name="テキスト ボックス 429"/>
        <xdr:cNvSpPr txBox="1"/>
      </xdr:nvSpPr>
      <xdr:spPr>
        <a:xfrm>
          <a:off x="9404428" y="136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11492</xdr:rowOff>
    </xdr:from>
    <xdr:to>
      <xdr:col>46</xdr:col>
      <xdr:colOff>38100</xdr:colOff>
      <xdr:row>79</xdr:row>
      <xdr:rowOff>113092</xdr:rowOff>
    </xdr:to>
    <xdr:sp macro="" textlink="">
      <xdr:nvSpPr>
        <xdr:cNvPr id="431" name="楕円 430"/>
        <xdr:cNvSpPr/>
      </xdr:nvSpPr>
      <xdr:spPr>
        <a:xfrm>
          <a:off x="8699500" y="1355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104219</xdr:rowOff>
    </xdr:from>
    <xdr:ext cx="469744" cy="259045"/>
    <xdr:sp macro="" textlink="">
      <xdr:nvSpPr>
        <xdr:cNvPr id="432" name="テキスト ボックス 431"/>
        <xdr:cNvSpPr txBox="1"/>
      </xdr:nvSpPr>
      <xdr:spPr>
        <a:xfrm>
          <a:off x="8515428" y="1364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30607</xdr:rowOff>
    </xdr:from>
    <xdr:to>
      <xdr:col>41</xdr:col>
      <xdr:colOff>101600</xdr:colOff>
      <xdr:row>78</xdr:row>
      <xdr:rowOff>132207</xdr:rowOff>
    </xdr:to>
    <xdr:sp macro="" textlink="">
      <xdr:nvSpPr>
        <xdr:cNvPr id="433" name="楕円 432"/>
        <xdr:cNvSpPr/>
      </xdr:nvSpPr>
      <xdr:spPr>
        <a:xfrm>
          <a:off x="7810500" y="134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123334</xdr:rowOff>
    </xdr:from>
    <xdr:ext cx="534377" cy="259045"/>
    <xdr:sp macro="" textlink="">
      <xdr:nvSpPr>
        <xdr:cNvPr id="434" name="テキスト ボックス 433"/>
        <xdr:cNvSpPr txBox="1"/>
      </xdr:nvSpPr>
      <xdr:spPr>
        <a:xfrm>
          <a:off x="7594111" y="1349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134021</xdr:rowOff>
    </xdr:from>
    <xdr:to>
      <xdr:col>36</xdr:col>
      <xdr:colOff>165100</xdr:colOff>
      <xdr:row>77</xdr:row>
      <xdr:rowOff>64171</xdr:rowOff>
    </xdr:to>
    <xdr:sp macro="" textlink="">
      <xdr:nvSpPr>
        <xdr:cNvPr id="435" name="楕円 434"/>
        <xdr:cNvSpPr/>
      </xdr:nvSpPr>
      <xdr:spPr>
        <a:xfrm>
          <a:off x="6921500" y="1316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55298</xdr:rowOff>
    </xdr:from>
    <xdr:ext cx="534377" cy="259045"/>
    <xdr:sp macro="" textlink="">
      <xdr:nvSpPr>
        <xdr:cNvPr id="436" name="テキスト ボックス 435"/>
        <xdr:cNvSpPr txBox="1"/>
      </xdr:nvSpPr>
      <xdr:spPr>
        <a:xfrm>
          <a:off x="6705111" y="1325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22543</xdr:rowOff>
    </xdr:from>
    <xdr:to>
      <xdr:col>55</xdr:col>
      <xdr:colOff>0</xdr:colOff>
      <xdr:row>97</xdr:row>
      <xdr:rowOff>116360</xdr:rowOff>
    </xdr:to>
    <xdr:cxnSp macro="">
      <xdr:nvCxnSpPr>
        <xdr:cNvPr id="465" name="直線コネクタ 464"/>
        <xdr:cNvCxnSpPr/>
      </xdr:nvCxnSpPr>
      <xdr:spPr>
        <a:xfrm flipV="1">
          <a:off x="9639300" y="16653193"/>
          <a:ext cx="838200" cy="9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28495</xdr:rowOff>
    </xdr:from>
    <xdr:ext cx="534377" cy="259045"/>
    <xdr:sp macro="" textlink="">
      <xdr:nvSpPr>
        <xdr:cNvPr id="466" name="普通建設事業費 （ うち更新整備　）平均値テキスト"/>
        <xdr:cNvSpPr txBox="1"/>
      </xdr:nvSpPr>
      <xdr:spPr>
        <a:xfrm>
          <a:off x="10528300" y="1665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116360</xdr:rowOff>
    </xdr:from>
    <xdr:to>
      <xdr:col>50</xdr:col>
      <xdr:colOff>114300</xdr:colOff>
      <xdr:row>98</xdr:row>
      <xdr:rowOff>110096</xdr:rowOff>
    </xdr:to>
    <xdr:cxnSp macro="">
      <xdr:nvCxnSpPr>
        <xdr:cNvPr id="468" name="直線コネクタ 467"/>
        <xdr:cNvCxnSpPr/>
      </xdr:nvCxnSpPr>
      <xdr:spPr>
        <a:xfrm flipV="1">
          <a:off x="8750300" y="16747010"/>
          <a:ext cx="889000" cy="16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110096</xdr:rowOff>
    </xdr:from>
    <xdr:to>
      <xdr:col>45</xdr:col>
      <xdr:colOff>177800</xdr:colOff>
      <xdr:row>99</xdr:row>
      <xdr:rowOff>10464</xdr:rowOff>
    </xdr:to>
    <xdr:cxnSp macro="">
      <xdr:nvCxnSpPr>
        <xdr:cNvPr id="471" name="直線コネクタ 470"/>
        <xdr:cNvCxnSpPr/>
      </xdr:nvCxnSpPr>
      <xdr:spPr>
        <a:xfrm flipV="1">
          <a:off x="7861300" y="16912196"/>
          <a:ext cx="889000" cy="7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119262</xdr:rowOff>
    </xdr:from>
    <xdr:to>
      <xdr:col>41</xdr:col>
      <xdr:colOff>50800</xdr:colOff>
      <xdr:row>99</xdr:row>
      <xdr:rowOff>10464</xdr:rowOff>
    </xdr:to>
    <xdr:cxnSp macro="">
      <xdr:nvCxnSpPr>
        <xdr:cNvPr id="474" name="直線コネクタ 473"/>
        <xdr:cNvCxnSpPr/>
      </xdr:nvCxnSpPr>
      <xdr:spPr>
        <a:xfrm>
          <a:off x="6972300" y="16921362"/>
          <a:ext cx="889000" cy="6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143193</xdr:rowOff>
    </xdr:from>
    <xdr:to>
      <xdr:col>55</xdr:col>
      <xdr:colOff>50800</xdr:colOff>
      <xdr:row>97</xdr:row>
      <xdr:rowOff>73343</xdr:rowOff>
    </xdr:to>
    <xdr:sp macro="" textlink="">
      <xdr:nvSpPr>
        <xdr:cNvPr id="484" name="楕円 483"/>
        <xdr:cNvSpPr/>
      </xdr:nvSpPr>
      <xdr:spPr>
        <a:xfrm>
          <a:off x="10426700" y="166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166070</xdr:rowOff>
    </xdr:from>
    <xdr:ext cx="534377" cy="259045"/>
    <xdr:sp macro="" textlink="">
      <xdr:nvSpPr>
        <xdr:cNvPr id="485" name="普通建設事業費 （ うち更新整備　）該当値テキスト"/>
        <xdr:cNvSpPr txBox="1"/>
      </xdr:nvSpPr>
      <xdr:spPr>
        <a:xfrm>
          <a:off x="10528300" y="164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65560</xdr:rowOff>
    </xdr:from>
    <xdr:to>
      <xdr:col>50</xdr:col>
      <xdr:colOff>165100</xdr:colOff>
      <xdr:row>97</xdr:row>
      <xdr:rowOff>167160</xdr:rowOff>
    </xdr:to>
    <xdr:sp macro="" textlink="">
      <xdr:nvSpPr>
        <xdr:cNvPr id="486" name="楕円 485"/>
        <xdr:cNvSpPr/>
      </xdr:nvSpPr>
      <xdr:spPr>
        <a:xfrm>
          <a:off x="9588500" y="166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158287</xdr:rowOff>
    </xdr:from>
    <xdr:ext cx="534377" cy="259045"/>
    <xdr:sp macro="" textlink="">
      <xdr:nvSpPr>
        <xdr:cNvPr id="487" name="テキスト ボックス 486"/>
        <xdr:cNvSpPr txBox="1"/>
      </xdr:nvSpPr>
      <xdr:spPr>
        <a:xfrm>
          <a:off x="9372111" y="1678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59296</xdr:rowOff>
    </xdr:from>
    <xdr:to>
      <xdr:col>46</xdr:col>
      <xdr:colOff>38100</xdr:colOff>
      <xdr:row>98</xdr:row>
      <xdr:rowOff>160896</xdr:rowOff>
    </xdr:to>
    <xdr:sp macro="" textlink="">
      <xdr:nvSpPr>
        <xdr:cNvPr id="488" name="楕円 487"/>
        <xdr:cNvSpPr/>
      </xdr:nvSpPr>
      <xdr:spPr>
        <a:xfrm>
          <a:off x="8699500" y="168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152023</xdr:rowOff>
    </xdr:from>
    <xdr:ext cx="534377" cy="259045"/>
    <xdr:sp macro="" textlink="">
      <xdr:nvSpPr>
        <xdr:cNvPr id="489" name="テキスト ボックス 488"/>
        <xdr:cNvSpPr txBox="1"/>
      </xdr:nvSpPr>
      <xdr:spPr>
        <a:xfrm>
          <a:off x="8483111" y="169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131114</xdr:rowOff>
    </xdr:from>
    <xdr:to>
      <xdr:col>41</xdr:col>
      <xdr:colOff>101600</xdr:colOff>
      <xdr:row>99</xdr:row>
      <xdr:rowOff>61264</xdr:rowOff>
    </xdr:to>
    <xdr:sp macro="" textlink="">
      <xdr:nvSpPr>
        <xdr:cNvPr id="490" name="楕円 489"/>
        <xdr:cNvSpPr/>
      </xdr:nvSpPr>
      <xdr:spPr>
        <a:xfrm>
          <a:off x="7810500" y="169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52391</xdr:rowOff>
    </xdr:from>
    <xdr:ext cx="469744" cy="259045"/>
    <xdr:sp macro="" textlink="">
      <xdr:nvSpPr>
        <xdr:cNvPr id="491" name="テキスト ボックス 490"/>
        <xdr:cNvSpPr txBox="1"/>
      </xdr:nvSpPr>
      <xdr:spPr>
        <a:xfrm>
          <a:off x="7626428" y="1702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68462</xdr:rowOff>
    </xdr:from>
    <xdr:to>
      <xdr:col>36</xdr:col>
      <xdr:colOff>165100</xdr:colOff>
      <xdr:row>98</xdr:row>
      <xdr:rowOff>170062</xdr:rowOff>
    </xdr:to>
    <xdr:sp macro="" textlink="">
      <xdr:nvSpPr>
        <xdr:cNvPr id="492" name="楕円 491"/>
        <xdr:cNvSpPr/>
      </xdr:nvSpPr>
      <xdr:spPr>
        <a:xfrm>
          <a:off x="6921500" y="168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161189</xdr:rowOff>
    </xdr:from>
    <xdr:ext cx="534377" cy="259045"/>
    <xdr:sp macro="" textlink="">
      <xdr:nvSpPr>
        <xdr:cNvPr id="493" name="テキスト ボックス 492"/>
        <xdr:cNvSpPr txBox="1"/>
      </xdr:nvSpPr>
      <xdr:spPr>
        <a:xfrm>
          <a:off x="6705111" y="169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137545</xdr:rowOff>
    </xdr:from>
    <xdr:to>
      <xdr:col>85</xdr:col>
      <xdr:colOff>127000</xdr:colOff>
      <xdr:row>37</xdr:row>
      <xdr:rowOff>164446</xdr:rowOff>
    </xdr:to>
    <xdr:cxnSp macro="">
      <xdr:nvCxnSpPr>
        <xdr:cNvPr id="518" name="直線コネクタ 517"/>
        <xdr:cNvCxnSpPr/>
      </xdr:nvCxnSpPr>
      <xdr:spPr>
        <a:xfrm flipV="1">
          <a:off x="15481300" y="6481195"/>
          <a:ext cx="838200" cy="2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102748</xdr:rowOff>
    </xdr:from>
    <xdr:ext cx="469744" cy="259045"/>
    <xdr:sp macro="" textlink="">
      <xdr:nvSpPr>
        <xdr:cNvPr id="519" name="災害復旧事業費平均値テキスト"/>
        <xdr:cNvSpPr txBox="1"/>
      </xdr:nvSpPr>
      <xdr:spPr>
        <a:xfrm>
          <a:off x="16370300" y="6446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164446</xdr:rowOff>
    </xdr:from>
    <xdr:to>
      <xdr:col>81</xdr:col>
      <xdr:colOff>50800</xdr:colOff>
      <xdr:row>38</xdr:row>
      <xdr:rowOff>24834</xdr:rowOff>
    </xdr:to>
    <xdr:cxnSp macro="">
      <xdr:nvCxnSpPr>
        <xdr:cNvPr id="521" name="直線コネクタ 520"/>
        <xdr:cNvCxnSpPr/>
      </xdr:nvCxnSpPr>
      <xdr:spPr>
        <a:xfrm flipV="1">
          <a:off x="14592300" y="6508096"/>
          <a:ext cx="889000" cy="3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57943</xdr:rowOff>
    </xdr:from>
    <xdr:ext cx="469744" cy="259045"/>
    <xdr:sp macro="" textlink="">
      <xdr:nvSpPr>
        <xdr:cNvPr id="523" name="テキスト ボックス 522"/>
        <xdr:cNvSpPr txBox="1"/>
      </xdr:nvSpPr>
      <xdr:spPr>
        <a:xfrm>
          <a:off x="15246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24834</xdr:rowOff>
    </xdr:from>
    <xdr:to>
      <xdr:col>76</xdr:col>
      <xdr:colOff>114300</xdr:colOff>
      <xdr:row>38</xdr:row>
      <xdr:rowOff>25085</xdr:rowOff>
    </xdr:to>
    <xdr:cxnSp macro="">
      <xdr:nvCxnSpPr>
        <xdr:cNvPr id="524" name="直線コネクタ 523"/>
        <xdr:cNvCxnSpPr/>
      </xdr:nvCxnSpPr>
      <xdr:spPr>
        <a:xfrm flipV="1">
          <a:off x="13703300" y="6539934"/>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24502</xdr:rowOff>
    </xdr:from>
    <xdr:to>
      <xdr:col>71</xdr:col>
      <xdr:colOff>177800</xdr:colOff>
      <xdr:row>38</xdr:row>
      <xdr:rowOff>25085</xdr:rowOff>
    </xdr:to>
    <xdr:cxnSp macro="">
      <xdr:nvCxnSpPr>
        <xdr:cNvPr id="527" name="直線コネクタ 526"/>
        <xdr:cNvCxnSpPr/>
      </xdr:nvCxnSpPr>
      <xdr:spPr>
        <a:xfrm>
          <a:off x="12814300" y="6539602"/>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86745</xdr:rowOff>
    </xdr:from>
    <xdr:to>
      <xdr:col>85</xdr:col>
      <xdr:colOff>177800</xdr:colOff>
      <xdr:row>38</xdr:row>
      <xdr:rowOff>16895</xdr:rowOff>
    </xdr:to>
    <xdr:sp macro="" textlink="">
      <xdr:nvSpPr>
        <xdr:cNvPr id="537" name="楕円 536"/>
        <xdr:cNvSpPr/>
      </xdr:nvSpPr>
      <xdr:spPr>
        <a:xfrm>
          <a:off x="16268700" y="643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46122</xdr:rowOff>
    </xdr:from>
    <xdr:ext cx="534377" cy="259045"/>
    <xdr:sp macro="" textlink="">
      <xdr:nvSpPr>
        <xdr:cNvPr id="538" name="災害復旧事業費該当値テキスト"/>
        <xdr:cNvSpPr txBox="1"/>
      </xdr:nvSpPr>
      <xdr:spPr>
        <a:xfrm>
          <a:off x="16370300" y="621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113646</xdr:rowOff>
    </xdr:from>
    <xdr:to>
      <xdr:col>81</xdr:col>
      <xdr:colOff>101600</xdr:colOff>
      <xdr:row>38</xdr:row>
      <xdr:rowOff>43796</xdr:rowOff>
    </xdr:to>
    <xdr:sp macro="" textlink="">
      <xdr:nvSpPr>
        <xdr:cNvPr id="539" name="楕円 538"/>
        <xdr:cNvSpPr/>
      </xdr:nvSpPr>
      <xdr:spPr>
        <a:xfrm>
          <a:off x="15430500" y="64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60323</xdr:rowOff>
    </xdr:from>
    <xdr:ext cx="469744" cy="259045"/>
    <xdr:sp macro="" textlink="">
      <xdr:nvSpPr>
        <xdr:cNvPr id="540" name="テキスト ボックス 539"/>
        <xdr:cNvSpPr txBox="1"/>
      </xdr:nvSpPr>
      <xdr:spPr>
        <a:xfrm>
          <a:off x="15246428" y="623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145484</xdr:rowOff>
    </xdr:from>
    <xdr:to>
      <xdr:col>76</xdr:col>
      <xdr:colOff>165100</xdr:colOff>
      <xdr:row>38</xdr:row>
      <xdr:rowOff>75634</xdr:rowOff>
    </xdr:to>
    <xdr:sp macro="" textlink="">
      <xdr:nvSpPr>
        <xdr:cNvPr id="541" name="楕円 540"/>
        <xdr:cNvSpPr/>
      </xdr:nvSpPr>
      <xdr:spPr>
        <a:xfrm>
          <a:off x="14541500" y="64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66761</xdr:rowOff>
    </xdr:from>
    <xdr:ext cx="313932" cy="259045"/>
    <xdr:sp macro="" textlink="">
      <xdr:nvSpPr>
        <xdr:cNvPr id="542" name="テキスト ボックス 541"/>
        <xdr:cNvSpPr txBox="1"/>
      </xdr:nvSpPr>
      <xdr:spPr>
        <a:xfrm>
          <a:off x="14435333" y="65818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145736</xdr:rowOff>
    </xdr:from>
    <xdr:to>
      <xdr:col>72</xdr:col>
      <xdr:colOff>38100</xdr:colOff>
      <xdr:row>38</xdr:row>
      <xdr:rowOff>75885</xdr:rowOff>
    </xdr:to>
    <xdr:sp macro="" textlink="">
      <xdr:nvSpPr>
        <xdr:cNvPr id="543" name="楕円 542"/>
        <xdr:cNvSpPr/>
      </xdr:nvSpPr>
      <xdr:spPr>
        <a:xfrm>
          <a:off x="13652500" y="6489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67012</xdr:rowOff>
    </xdr:from>
    <xdr:ext cx="313932" cy="259045"/>
    <xdr:sp macro="" textlink="">
      <xdr:nvSpPr>
        <xdr:cNvPr id="544" name="テキスト ボックス 543"/>
        <xdr:cNvSpPr txBox="1"/>
      </xdr:nvSpPr>
      <xdr:spPr>
        <a:xfrm>
          <a:off x="13546333" y="6582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145153</xdr:rowOff>
    </xdr:from>
    <xdr:to>
      <xdr:col>67</xdr:col>
      <xdr:colOff>101600</xdr:colOff>
      <xdr:row>38</xdr:row>
      <xdr:rowOff>75302</xdr:rowOff>
    </xdr:to>
    <xdr:sp macro="" textlink="">
      <xdr:nvSpPr>
        <xdr:cNvPr id="545" name="楕円 544"/>
        <xdr:cNvSpPr/>
      </xdr:nvSpPr>
      <xdr:spPr>
        <a:xfrm>
          <a:off x="12763500" y="64888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66429</xdr:rowOff>
    </xdr:from>
    <xdr:ext cx="378565" cy="259045"/>
    <xdr:sp macro="" textlink="">
      <xdr:nvSpPr>
        <xdr:cNvPr id="546" name="テキスト ボックス 545"/>
        <xdr:cNvSpPr txBox="1"/>
      </xdr:nvSpPr>
      <xdr:spPr>
        <a:xfrm>
          <a:off x="12625017" y="658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151433</xdr:rowOff>
    </xdr:from>
    <xdr:to>
      <xdr:col>85</xdr:col>
      <xdr:colOff>127000</xdr:colOff>
      <xdr:row>76</xdr:row>
      <xdr:rowOff>162565</xdr:rowOff>
    </xdr:to>
    <xdr:cxnSp macro="">
      <xdr:nvCxnSpPr>
        <xdr:cNvPr id="628" name="直線コネクタ 627"/>
        <xdr:cNvCxnSpPr/>
      </xdr:nvCxnSpPr>
      <xdr:spPr>
        <a:xfrm flipV="1">
          <a:off x="15481300" y="13181633"/>
          <a:ext cx="838200" cy="1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162565</xdr:rowOff>
    </xdr:from>
    <xdr:to>
      <xdr:col>81</xdr:col>
      <xdr:colOff>50800</xdr:colOff>
      <xdr:row>76</xdr:row>
      <xdr:rowOff>165280</xdr:rowOff>
    </xdr:to>
    <xdr:cxnSp macro="">
      <xdr:nvCxnSpPr>
        <xdr:cNvPr id="631" name="直線コネクタ 630"/>
        <xdr:cNvCxnSpPr/>
      </xdr:nvCxnSpPr>
      <xdr:spPr>
        <a:xfrm flipV="1">
          <a:off x="14592300" y="13192765"/>
          <a:ext cx="8890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158914</xdr:rowOff>
    </xdr:from>
    <xdr:to>
      <xdr:col>76</xdr:col>
      <xdr:colOff>114300</xdr:colOff>
      <xdr:row>76</xdr:row>
      <xdr:rowOff>165280</xdr:rowOff>
    </xdr:to>
    <xdr:cxnSp macro="">
      <xdr:nvCxnSpPr>
        <xdr:cNvPr id="634" name="直線コネクタ 633"/>
        <xdr:cNvCxnSpPr/>
      </xdr:nvCxnSpPr>
      <xdr:spPr>
        <a:xfrm>
          <a:off x="13703300" y="13189114"/>
          <a:ext cx="889000" cy="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142517</xdr:rowOff>
    </xdr:from>
    <xdr:to>
      <xdr:col>71</xdr:col>
      <xdr:colOff>177800</xdr:colOff>
      <xdr:row>76</xdr:row>
      <xdr:rowOff>158914</xdr:rowOff>
    </xdr:to>
    <xdr:cxnSp macro="">
      <xdr:nvCxnSpPr>
        <xdr:cNvPr id="637" name="直線コネクタ 636"/>
        <xdr:cNvCxnSpPr/>
      </xdr:nvCxnSpPr>
      <xdr:spPr>
        <a:xfrm>
          <a:off x="12814300" y="13172717"/>
          <a:ext cx="889000" cy="1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100633</xdr:rowOff>
    </xdr:from>
    <xdr:to>
      <xdr:col>85</xdr:col>
      <xdr:colOff>177800</xdr:colOff>
      <xdr:row>77</xdr:row>
      <xdr:rowOff>30783</xdr:rowOff>
    </xdr:to>
    <xdr:sp macro="" textlink="">
      <xdr:nvSpPr>
        <xdr:cNvPr id="647" name="楕円 646"/>
        <xdr:cNvSpPr/>
      </xdr:nvSpPr>
      <xdr:spPr>
        <a:xfrm>
          <a:off x="16268700" y="1313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79060</xdr:rowOff>
    </xdr:from>
    <xdr:ext cx="534377" cy="259045"/>
    <xdr:sp macro="" textlink="">
      <xdr:nvSpPr>
        <xdr:cNvPr id="648" name="公債費該当値テキスト"/>
        <xdr:cNvSpPr txBox="1"/>
      </xdr:nvSpPr>
      <xdr:spPr>
        <a:xfrm>
          <a:off x="16370300" y="1310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111765</xdr:rowOff>
    </xdr:from>
    <xdr:to>
      <xdr:col>81</xdr:col>
      <xdr:colOff>101600</xdr:colOff>
      <xdr:row>77</xdr:row>
      <xdr:rowOff>41915</xdr:rowOff>
    </xdr:to>
    <xdr:sp macro="" textlink="">
      <xdr:nvSpPr>
        <xdr:cNvPr id="649" name="楕円 648"/>
        <xdr:cNvSpPr/>
      </xdr:nvSpPr>
      <xdr:spPr>
        <a:xfrm>
          <a:off x="15430500" y="131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33042</xdr:rowOff>
    </xdr:from>
    <xdr:ext cx="534377" cy="259045"/>
    <xdr:sp macro="" textlink="">
      <xdr:nvSpPr>
        <xdr:cNvPr id="650" name="テキスト ボックス 649"/>
        <xdr:cNvSpPr txBox="1"/>
      </xdr:nvSpPr>
      <xdr:spPr>
        <a:xfrm>
          <a:off x="15214111" y="1323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114480</xdr:rowOff>
    </xdr:from>
    <xdr:to>
      <xdr:col>76</xdr:col>
      <xdr:colOff>165100</xdr:colOff>
      <xdr:row>77</xdr:row>
      <xdr:rowOff>44630</xdr:rowOff>
    </xdr:to>
    <xdr:sp macro="" textlink="">
      <xdr:nvSpPr>
        <xdr:cNvPr id="651" name="楕円 650"/>
        <xdr:cNvSpPr/>
      </xdr:nvSpPr>
      <xdr:spPr>
        <a:xfrm>
          <a:off x="14541500" y="1314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35757</xdr:rowOff>
    </xdr:from>
    <xdr:ext cx="534377" cy="259045"/>
    <xdr:sp macro="" textlink="">
      <xdr:nvSpPr>
        <xdr:cNvPr id="652" name="テキスト ボックス 651"/>
        <xdr:cNvSpPr txBox="1"/>
      </xdr:nvSpPr>
      <xdr:spPr>
        <a:xfrm>
          <a:off x="14325111" y="1323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108114</xdr:rowOff>
    </xdr:from>
    <xdr:to>
      <xdr:col>72</xdr:col>
      <xdr:colOff>38100</xdr:colOff>
      <xdr:row>77</xdr:row>
      <xdr:rowOff>38264</xdr:rowOff>
    </xdr:to>
    <xdr:sp macro="" textlink="">
      <xdr:nvSpPr>
        <xdr:cNvPr id="653" name="楕円 652"/>
        <xdr:cNvSpPr/>
      </xdr:nvSpPr>
      <xdr:spPr>
        <a:xfrm>
          <a:off x="13652500" y="1313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29391</xdr:rowOff>
    </xdr:from>
    <xdr:ext cx="534377" cy="259045"/>
    <xdr:sp macro="" textlink="">
      <xdr:nvSpPr>
        <xdr:cNvPr id="654" name="テキスト ボックス 653"/>
        <xdr:cNvSpPr txBox="1"/>
      </xdr:nvSpPr>
      <xdr:spPr>
        <a:xfrm>
          <a:off x="13436111" y="1323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91717</xdr:rowOff>
    </xdr:from>
    <xdr:to>
      <xdr:col>67</xdr:col>
      <xdr:colOff>101600</xdr:colOff>
      <xdr:row>77</xdr:row>
      <xdr:rowOff>21867</xdr:rowOff>
    </xdr:to>
    <xdr:sp macro="" textlink="">
      <xdr:nvSpPr>
        <xdr:cNvPr id="655" name="楕円 654"/>
        <xdr:cNvSpPr/>
      </xdr:nvSpPr>
      <xdr:spPr>
        <a:xfrm>
          <a:off x="12763500" y="1312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12994</xdr:rowOff>
    </xdr:from>
    <xdr:ext cx="534377" cy="259045"/>
    <xdr:sp macro="" textlink="">
      <xdr:nvSpPr>
        <xdr:cNvPr id="656" name="テキスト ボックス 655"/>
        <xdr:cNvSpPr txBox="1"/>
      </xdr:nvSpPr>
      <xdr:spPr>
        <a:xfrm>
          <a:off x="12547111" y="1321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136683</xdr:rowOff>
    </xdr:from>
    <xdr:to>
      <xdr:col>85</xdr:col>
      <xdr:colOff>127000</xdr:colOff>
      <xdr:row>98</xdr:row>
      <xdr:rowOff>137252</xdr:rowOff>
    </xdr:to>
    <xdr:cxnSp macro="">
      <xdr:nvCxnSpPr>
        <xdr:cNvPr id="683" name="直線コネクタ 682"/>
        <xdr:cNvCxnSpPr/>
      </xdr:nvCxnSpPr>
      <xdr:spPr>
        <a:xfrm>
          <a:off x="15481300" y="16938783"/>
          <a:ext cx="8382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136530</xdr:rowOff>
    </xdr:from>
    <xdr:to>
      <xdr:col>81</xdr:col>
      <xdr:colOff>50800</xdr:colOff>
      <xdr:row>98</xdr:row>
      <xdr:rowOff>136683</xdr:rowOff>
    </xdr:to>
    <xdr:cxnSp macro="">
      <xdr:nvCxnSpPr>
        <xdr:cNvPr id="686" name="直線コネクタ 685"/>
        <xdr:cNvCxnSpPr/>
      </xdr:nvCxnSpPr>
      <xdr:spPr>
        <a:xfrm>
          <a:off x="14592300" y="16938630"/>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118991</xdr:rowOff>
    </xdr:from>
    <xdr:to>
      <xdr:col>76</xdr:col>
      <xdr:colOff>114300</xdr:colOff>
      <xdr:row>98</xdr:row>
      <xdr:rowOff>136530</xdr:rowOff>
    </xdr:to>
    <xdr:cxnSp macro="">
      <xdr:nvCxnSpPr>
        <xdr:cNvPr id="689" name="直線コネクタ 688"/>
        <xdr:cNvCxnSpPr/>
      </xdr:nvCxnSpPr>
      <xdr:spPr>
        <a:xfrm>
          <a:off x="13703300" y="16921091"/>
          <a:ext cx="889000" cy="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118991</xdr:rowOff>
    </xdr:from>
    <xdr:to>
      <xdr:col>71</xdr:col>
      <xdr:colOff>177800</xdr:colOff>
      <xdr:row>98</xdr:row>
      <xdr:rowOff>139050</xdr:rowOff>
    </xdr:to>
    <xdr:cxnSp macro="">
      <xdr:nvCxnSpPr>
        <xdr:cNvPr id="692" name="直線コネクタ 691"/>
        <xdr:cNvCxnSpPr/>
      </xdr:nvCxnSpPr>
      <xdr:spPr>
        <a:xfrm flipV="1">
          <a:off x="12814300" y="16921091"/>
          <a:ext cx="8890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86452</xdr:rowOff>
    </xdr:from>
    <xdr:to>
      <xdr:col>85</xdr:col>
      <xdr:colOff>177800</xdr:colOff>
      <xdr:row>99</xdr:row>
      <xdr:rowOff>16602</xdr:rowOff>
    </xdr:to>
    <xdr:sp macro="" textlink="">
      <xdr:nvSpPr>
        <xdr:cNvPr id="702" name="楕円 701"/>
        <xdr:cNvSpPr/>
      </xdr:nvSpPr>
      <xdr:spPr>
        <a:xfrm>
          <a:off x="16268700" y="1688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1379</xdr:rowOff>
    </xdr:from>
    <xdr:ext cx="469744" cy="259045"/>
    <xdr:sp macro="" textlink="">
      <xdr:nvSpPr>
        <xdr:cNvPr id="703" name="積立金該当値テキスト"/>
        <xdr:cNvSpPr txBox="1"/>
      </xdr:nvSpPr>
      <xdr:spPr>
        <a:xfrm>
          <a:off x="16370300" y="1680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85883</xdr:rowOff>
    </xdr:from>
    <xdr:to>
      <xdr:col>81</xdr:col>
      <xdr:colOff>101600</xdr:colOff>
      <xdr:row>99</xdr:row>
      <xdr:rowOff>16033</xdr:rowOff>
    </xdr:to>
    <xdr:sp macro="" textlink="">
      <xdr:nvSpPr>
        <xdr:cNvPr id="704" name="楕円 703"/>
        <xdr:cNvSpPr/>
      </xdr:nvSpPr>
      <xdr:spPr>
        <a:xfrm>
          <a:off x="15430500" y="1688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7160</xdr:rowOff>
    </xdr:from>
    <xdr:ext cx="469744" cy="259045"/>
    <xdr:sp macro="" textlink="">
      <xdr:nvSpPr>
        <xdr:cNvPr id="705" name="テキスト ボックス 704"/>
        <xdr:cNvSpPr txBox="1"/>
      </xdr:nvSpPr>
      <xdr:spPr>
        <a:xfrm>
          <a:off x="15246428" y="1698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85730</xdr:rowOff>
    </xdr:from>
    <xdr:to>
      <xdr:col>76</xdr:col>
      <xdr:colOff>165100</xdr:colOff>
      <xdr:row>99</xdr:row>
      <xdr:rowOff>15880</xdr:rowOff>
    </xdr:to>
    <xdr:sp macro="" textlink="">
      <xdr:nvSpPr>
        <xdr:cNvPr id="706" name="楕円 705"/>
        <xdr:cNvSpPr/>
      </xdr:nvSpPr>
      <xdr:spPr>
        <a:xfrm>
          <a:off x="14541500" y="1688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7007</xdr:rowOff>
    </xdr:from>
    <xdr:ext cx="469744" cy="259045"/>
    <xdr:sp macro="" textlink="">
      <xdr:nvSpPr>
        <xdr:cNvPr id="707" name="テキスト ボックス 706"/>
        <xdr:cNvSpPr txBox="1"/>
      </xdr:nvSpPr>
      <xdr:spPr>
        <a:xfrm>
          <a:off x="14357428" y="1698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68191</xdr:rowOff>
    </xdr:from>
    <xdr:to>
      <xdr:col>72</xdr:col>
      <xdr:colOff>38100</xdr:colOff>
      <xdr:row>98</xdr:row>
      <xdr:rowOff>169791</xdr:rowOff>
    </xdr:to>
    <xdr:sp macro="" textlink="">
      <xdr:nvSpPr>
        <xdr:cNvPr id="708" name="楕円 707"/>
        <xdr:cNvSpPr/>
      </xdr:nvSpPr>
      <xdr:spPr>
        <a:xfrm>
          <a:off x="13652500" y="1687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160918</xdr:rowOff>
    </xdr:from>
    <xdr:ext cx="469744" cy="259045"/>
    <xdr:sp macro="" textlink="">
      <xdr:nvSpPr>
        <xdr:cNvPr id="709" name="テキスト ボックス 708"/>
        <xdr:cNvSpPr txBox="1"/>
      </xdr:nvSpPr>
      <xdr:spPr>
        <a:xfrm>
          <a:off x="13468428" y="1696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88250</xdr:rowOff>
    </xdr:from>
    <xdr:to>
      <xdr:col>67</xdr:col>
      <xdr:colOff>101600</xdr:colOff>
      <xdr:row>99</xdr:row>
      <xdr:rowOff>18400</xdr:rowOff>
    </xdr:to>
    <xdr:sp macro="" textlink="">
      <xdr:nvSpPr>
        <xdr:cNvPr id="710" name="楕円 709"/>
        <xdr:cNvSpPr/>
      </xdr:nvSpPr>
      <xdr:spPr>
        <a:xfrm>
          <a:off x="12763500" y="168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9527</xdr:rowOff>
    </xdr:from>
    <xdr:ext cx="378565" cy="259045"/>
    <xdr:sp macro="" textlink="">
      <xdr:nvSpPr>
        <xdr:cNvPr id="711" name="テキスト ボックス 710"/>
        <xdr:cNvSpPr txBox="1"/>
      </xdr:nvSpPr>
      <xdr:spPr>
        <a:xfrm>
          <a:off x="12625017" y="1698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120680</xdr:rowOff>
    </xdr:from>
    <xdr:to>
      <xdr:col>116</xdr:col>
      <xdr:colOff>63500</xdr:colOff>
      <xdr:row>58</xdr:row>
      <xdr:rowOff>139700</xdr:rowOff>
    </xdr:to>
    <xdr:cxnSp macro="">
      <xdr:nvCxnSpPr>
        <xdr:cNvPr id="795" name="直線コネクタ 794"/>
        <xdr:cNvCxnSpPr/>
      </xdr:nvCxnSpPr>
      <xdr:spPr>
        <a:xfrm flipV="1">
          <a:off x="21323300" y="10064780"/>
          <a:ext cx="838200" cy="1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69880</xdr:rowOff>
    </xdr:from>
    <xdr:to>
      <xdr:col>116</xdr:col>
      <xdr:colOff>114300</xdr:colOff>
      <xdr:row>59</xdr:row>
      <xdr:rowOff>30</xdr:rowOff>
    </xdr:to>
    <xdr:sp macro="" textlink="">
      <xdr:nvSpPr>
        <xdr:cNvPr id="814" name="楕円 813"/>
        <xdr:cNvSpPr/>
      </xdr:nvSpPr>
      <xdr:spPr>
        <a:xfrm>
          <a:off x="22110700" y="1001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156257</xdr:rowOff>
    </xdr:from>
    <xdr:ext cx="378565" cy="259045"/>
    <xdr:sp macro="" textlink="">
      <xdr:nvSpPr>
        <xdr:cNvPr id="815" name="貸付金該当値テキスト"/>
        <xdr:cNvSpPr txBox="1"/>
      </xdr:nvSpPr>
      <xdr:spPr>
        <a:xfrm>
          <a:off x="22212300" y="992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154312</xdr:rowOff>
    </xdr:from>
    <xdr:to>
      <xdr:col>116</xdr:col>
      <xdr:colOff>63500</xdr:colOff>
      <xdr:row>75</xdr:row>
      <xdr:rowOff>159150</xdr:rowOff>
    </xdr:to>
    <xdr:cxnSp macro="">
      <xdr:nvCxnSpPr>
        <xdr:cNvPr id="853" name="直線コネクタ 852"/>
        <xdr:cNvCxnSpPr/>
      </xdr:nvCxnSpPr>
      <xdr:spPr>
        <a:xfrm flipV="1">
          <a:off x="21323300" y="13013062"/>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159150</xdr:rowOff>
    </xdr:from>
    <xdr:to>
      <xdr:col>111</xdr:col>
      <xdr:colOff>177800</xdr:colOff>
      <xdr:row>76</xdr:row>
      <xdr:rowOff>28487</xdr:rowOff>
    </xdr:to>
    <xdr:cxnSp macro="">
      <xdr:nvCxnSpPr>
        <xdr:cNvPr id="856" name="直線コネクタ 855"/>
        <xdr:cNvCxnSpPr/>
      </xdr:nvCxnSpPr>
      <xdr:spPr>
        <a:xfrm flipV="1">
          <a:off x="20434300" y="13017900"/>
          <a:ext cx="889000" cy="4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28487</xdr:rowOff>
    </xdr:from>
    <xdr:to>
      <xdr:col>107</xdr:col>
      <xdr:colOff>50800</xdr:colOff>
      <xdr:row>76</xdr:row>
      <xdr:rowOff>41611</xdr:rowOff>
    </xdr:to>
    <xdr:cxnSp macro="">
      <xdr:nvCxnSpPr>
        <xdr:cNvPr id="859" name="直線コネクタ 858"/>
        <xdr:cNvCxnSpPr/>
      </xdr:nvCxnSpPr>
      <xdr:spPr>
        <a:xfrm flipV="1">
          <a:off x="19545300" y="13058687"/>
          <a:ext cx="889000" cy="1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41611</xdr:rowOff>
    </xdr:from>
    <xdr:to>
      <xdr:col>102</xdr:col>
      <xdr:colOff>114300</xdr:colOff>
      <xdr:row>76</xdr:row>
      <xdr:rowOff>57138</xdr:rowOff>
    </xdr:to>
    <xdr:cxnSp macro="">
      <xdr:nvCxnSpPr>
        <xdr:cNvPr id="862" name="直線コネクタ 861"/>
        <xdr:cNvCxnSpPr/>
      </xdr:nvCxnSpPr>
      <xdr:spPr>
        <a:xfrm flipV="1">
          <a:off x="18656300" y="13071811"/>
          <a:ext cx="889000" cy="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103512</xdr:rowOff>
    </xdr:from>
    <xdr:to>
      <xdr:col>116</xdr:col>
      <xdr:colOff>114300</xdr:colOff>
      <xdr:row>76</xdr:row>
      <xdr:rowOff>33662</xdr:rowOff>
    </xdr:to>
    <xdr:sp macro="" textlink="">
      <xdr:nvSpPr>
        <xdr:cNvPr id="872" name="楕円 871"/>
        <xdr:cNvSpPr/>
      </xdr:nvSpPr>
      <xdr:spPr>
        <a:xfrm>
          <a:off x="22110700" y="129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81939</xdr:rowOff>
    </xdr:from>
    <xdr:ext cx="534377" cy="259045"/>
    <xdr:sp macro="" textlink="">
      <xdr:nvSpPr>
        <xdr:cNvPr id="873" name="繰出金該当値テキスト"/>
        <xdr:cNvSpPr txBox="1"/>
      </xdr:nvSpPr>
      <xdr:spPr>
        <a:xfrm>
          <a:off x="22212300" y="129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108350</xdr:rowOff>
    </xdr:from>
    <xdr:to>
      <xdr:col>112</xdr:col>
      <xdr:colOff>38100</xdr:colOff>
      <xdr:row>76</xdr:row>
      <xdr:rowOff>38500</xdr:rowOff>
    </xdr:to>
    <xdr:sp macro="" textlink="">
      <xdr:nvSpPr>
        <xdr:cNvPr id="874" name="楕円 873"/>
        <xdr:cNvSpPr/>
      </xdr:nvSpPr>
      <xdr:spPr>
        <a:xfrm>
          <a:off x="21272500" y="129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29627</xdr:rowOff>
    </xdr:from>
    <xdr:ext cx="534377" cy="259045"/>
    <xdr:sp macro="" textlink="">
      <xdr:nvSpPr>
        <xdr:cNvPr id="875" name="テキスト ボックス 874"/>
        <xdr:cNvSpPr txBox="1"/>
      </xdr:nvSpPr>
      <xdr:spPr>
        <a:xfrm>
          <a:off x="21056111" y="1305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149137</xdr:rowOff>
    </xdr:from>
    <xdr:to>
      <xdr:col>107</xdr:col>
      <xdr:colOff>101600</xdr:colOff>
      <xdr:row>76</xdr:row>
      <xdr:rowOff>79287</xdr:rowOff>
    </xdr:to>
    <xdr:sp macro="" textlink="">
      <xdr:nvSpPr>
        <xdr:cNvPr id="876" name="楕円 875"/>
        <xdr:cNvSpPr/>
      </xdr:nvSpPr>
      <xdr:spPr>
        <a:xfrm>
          <a:off x="20383500" y="130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70414</xdr:rowOff>
    </xdr:from>
    <xdr:ext cx="534377" cy="259045"/>
    <xdr:sp macro="" textlink="">
      <xdr:nvSpPr>
        <xdr:cNvPr id="877" name="テキスト ボックス 876"/>
        <xdr:cNvSpPr txBox="1"/>
      </xdr:nvSpPr>
      <xdr:spPr>
        <a:xfrm>
          <a:off x="20167111" y="1310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162261</xdr:rowOff>
    </xdr:from>
    <xdr:to>
      <xdr:col>102</xdr:col>
      <xdr:colOff>165100</xdr:colOff>
      <xdr:row>76</xdr:row>
      <xdr:rowOff>92411</xdr:rowOff>
    </xdr:to>
    <xdr:sp macro="" textlink="">
      <xdr:nvSpPr>
        <xdr:cNvPr id="878" name="楕円 877"/>
        <xdr:cNvSpPr/>
      </xdr:nvSpPr>
      <xdr:spPr>
        <a:xfrm>
          <a:off x="19494500" y="1302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83538</xdr:rowOff>
    </xdr:from>
    <xdr:ext cx="534377" cy="259045"/>
    <xdr:sp macro="" textlink="">
      <xdr:nvSpPr>
        <xdr:cNvPr id="879" name="テキスト ボックス 878"/>
        <xdr:cNvSpPr txBox="1"/>
      </xdr:nvSpPr>
      <xdr:spPr>
        <a:xfrm>
          <a:off x="19278111" y="1311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6338</xdr:rowOff>
    </xdr:from>
    <xdr:to>
      <xdr:col>98</xdr:col>
      <xdr:colOff>38100</xdr:colOff>
      <xdr:row>76</xdr:row>
      <xdr:rowOff>107938</xdr:rowOff>
    </xdr:to>
    <xdr:sp macro="" textlink="">
      <xdr:nvSpPr>
        <xdr:cNvPr id="880" name="楕円 879"/>
        <xdr:cNvSpPr/>
      </xdr:nvSpPr>
      <xdr:spPr>
        <a:xfrm>
          <a:off x="18605500" y="130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99065</xdr:rowOff>
    </xdr:from>
    <xdr:ext cx="534377" cy="259045"/>
    <xdr:sp macro="" textlink="">
      <xdr:nvSpPr>
        <xdr:cNvPr id="881" name="テキスト ボックス 880"/>
        <xdr:cNvSpPr txBox="1"/>
      </xdr:nvSpPr>
      <xdr:spPr>
        <a:xfrm>
          <a:off x="18389111" y="131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年度歳出決算総額は住民一人当たり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389,657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主な構成項目である人件費は退職手当の増などにより、住民一人当たり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80,758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円と再び類似団体内平均値を上回った。今後も職員数が定員内となるように管理し、コストの低減を図っていく。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災害復旧事業費については、平成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年度の台風</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号による被害が大きく、平成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年度も類似団体内平均値を上回っている。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普通建設事業費は小学校統合基幹校整備事業や認定こども園整備事業により増加しており、令和元年度も引き続き認定こども園整備事業などにより一時的に増加することが見込まれるが、歳出全体の状況を注視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15,635
15,517
25.26
6,241,801
6,092,282
137,036
3,916,771
6,037,523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8,036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139047</xdr:rowOff>
    </xdr:from>
    <xdr:to>
      <xdr:col>24</xdr:col>
      <xdr:colOff>63500</xdr:colOff>
      <xdr:row>32</xdr:row>
      <xdr:rowOff>70140</xdr:rowOff>
    </xdr:to>
    <xdr:cxnSp macro="">
      <xdr:nvCxnSpPr>
        <xdr:cNvPr id="63" name="直線コネクタ 62"/>
        <xdr:cNvCxnSpPr/>
      </xdr:nvCxnSpPr>
      <xdr:spPr>
        <a:xfrm flipV="1">
          <a:off x="3797300" y="5453997"/>
          <a:ext cx="838200" cy="10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70140</xdr:rowOff>
    </xdr:from>
    <xdr:to>
      <xdr:col>19</xdr:col>
      <xdr:colOff>177800</xdr:colOff>
      <xdr:row>32</xdr:row>
      <xdr:rowOff>107043</xdr:rowOff>
    </xdr:to>
    <xdr:cxnSp macro="">
      <xdr:nvCxnSpPr>
        <xdr:cNvPr id="66" name="直線コネクタ 65"/>
        <xdr:cNvCxnSpPr/>
      </xdr:nvCxnSpPr>
      <xdr:spPr>
        <a:xfrm flipV="1">
          <a:off x="2908300" y="5556540"/>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97698</xdr:rowOff>
    </xdr:from>
    <xdr:ext cx="469744" cy="259045"/>
    <xdr:sp macro="" textlink="">
      <xdr:nvSpPr>
        <xdr:cNvPr id="68" name="テキスト ボックス 67"/>
        <xdr:cNvSpPr txBox="1"/>
      </xdr:nvSpPr>
      <xdr:spPr>
        <a:xfrm>
          <a:off x="3562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115534</xdr:rowOff>
    </xdr:from>
    <xdr:to>
      <xdr:col>15</xdr:col>
      <xdr:colOff>50800</xdr:colOff>
      <xdr:row>32</xdr:row>
      <xdr:rowOff>107043</xdr:rowOff>
    </xdr:to>
    <xdr:cxnSp macro="">
      <xdr:nvCxnSpPr>
        <xdr:cNvPr id="69" name="直線コネクタ 68"/>
        <xdr:cNvCxnSpPr/>
      </xdr:nvCxnSpPr>
      <xdr:spPr>
        <a:xfrm>
          <a:off x="2019300" y="5430484"/>
          <a:ext cx="889000" cy="16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102923</xdr:rowOff>
    </xdr:from>
    <xdr:ext cx="469744" cy="259045"/>
    <xdr:sp macro="" textlink="">
      <xdr:nvSpPr>
        <xdr:cNvPr id="71" name="テキスト ボックス 70"/>
        <xdr:cNvSpPr txBox="1"/>
      </xdr:nvSpPr>
      <xdr:spPr>
        <a:xfrm>
          <a:off x="2673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115534</xdr:rowOff>
    </xdr:from>
    <xdr:to>
      <xdr:col>10</xdr:col>
      <xdr:colOff>114300</xdr:colOff>
      <xdr:row>32</xdr:row>
      <xdr:rowOff>1234</xdr:rowOff>
    </xdr:to>
    <xdr:cxnSp macro="">
      <xdr:nvCxnSpPr>
        <xdr:cNvPr id="72" name="直線コネクタ 71"/>
        <xdr:cNvCxnSpPr/>
      </xdr:nvCxnSpPr>
      <xdr:spPr>
        <a:xfrm flipV="1">
          <a:off x="1130300" y="543048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110434</xdr:rowOff>
    </xdr:from>
    <xdr:ext cx="469744" cy="259045"/>
    <xdr:sp macro="" textlink="">
      <xdr:nvSpPr>
        <xdr:cNvPr id="74" name="テキスト ボックス 73"/>
        <xdr:cNvSpPr txBox="1"/>
      </xdr:nvSpPr>
      <xdr:spPr>
        <a:xfrm>
          <a:off x="1784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28138</xdr:rowOff>
    </xdr:from>
    <xdr:ext cx="469744" cy="259045"/>
    <xdr:sp macro="" textlink="">
      <xdr:nvSpPr>
        <xdr:cNvPr id="76" name="テキスト ボックス 75"/>
        <xdr:cNvSpPr txBox="1"/>
      </xdr:nvSpPr>
      <xdr:spPr>
        <a:xfrm>
          <a:off x="895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88247</xdr:rowOff>
    </xdr:from>
    <xdr:to>
      <xdr:col>24</xdr:col>
      <xdr:colOff>114300</xdr:colOff>
      <xdr:row>32</xdr:row>
      <xdr:rowOff>18397</xdr:rowOff>
    </xdr:to>
    <xdr:sp macro="" textlink="">
      <xdr:nvSpPr>
        <xdr:cNvPr id="82" name="楕円 81"/>
        <xdr:cNvSpPr/>
      </xdr:nvSpPr>
      <xdr:spPr>
        <a:xfrm>
          <a:off x="4584700" y="54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111124</xdr:rowOff>
    </xdr:from>
    <xdr:ext cx="469744" cy="259045"/>
    <xdr:sp macro="" textlink="">
      <xdr:nvSpPr>
        <xdr:cNvPr id="83" name="議会費該当値テキスト"/>
        <xdr:cNvSpPr txBox="1"/>
      </xdr:nvSpPr>
      <xdr:spPr>
        <a:xfrm>
          <a:off x="4686300" y="525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19340</xdr:rowOff>
    </xdr:from>
    <xdr:to>
      <xdr:col>20</xdr:col>
      <xdr:colOff>38100</xdr:colOff>
      <xdr:row>32</xdr:row>
      <xdr:rowOff>120940</xdr:rowOff>
    </xdr:to>
    <xdr:sp macro="" textlink="">
      <xdr:nvSpPr>
        <xdr:cNvPr id="84" name="楕円 83"/>
        <xdr:cNvSpPr/>
      </xdr:nvSpPr>
      <xdr:spPr>
        <a:xfrm>
          <a:off x="3746500" y="55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137467</xdr:rowOff>
    </xdr:from>
    <xdr:ext cx="469744" cy="259045"/>
    <xdr:sp macro="" textlink="">
      <xdr:nvSpPr>
        <xdr:cNvPr id="85" name="テキスト ボックス 84"/>
        <xdr:cNvSpPr txBox="1"/>
      </xdr:nvSpPr>
      <xdr:spPr>
        <a:xfrm>
          <a:off x="3562428" y="528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56243</xdr:rowOff>
    </xdr:from>
    <xdr:to>
      <xdr:col>15</xdr:col>
      <xdr:colOff>101600</xdr:colOff>
      <xdr:row>32</xdr:row>
      <xdr:rowOff>157843</xdr:rowOff>
    </xdr:to>
    <xdr:sp macro="" textlink="">
      <xdr:nvSpPr>
        <xdr:cNvPr id="86" name="楕円 85"/>
        <xdr:cNvSpPr/>
      </xdr:nvSpPr>
      <xdr:spPr>
        <a:xfrm>
          <a:off x="2857500" y="55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2920</xdr:rowOff>
    </xdr:from>
    <xdr:ext cx="469744" cy="259045"/>
    <xdr:sp macro="" textlink="">
      <xdr:nvSpPr>
        <xdr:cNvPr id="87" name="テキスト ボックス 86"/>
        <xdr:cNvSpPr txBox="1"/>
      </xdr:nvSpPr>
      <xdr:spPr>
        <a:xfrm>
          <a:off x="2673428" y="53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64734</xdr:rowOff>
    </xdr:from>
    <xdr:to>
      <xdr:col>10</xdr:col>
      <xdr:colOff>165100</xdr:colOff>
      <xdr:row>31</xdr:row>
      <xdr:rowOff>166334</xdr:rowOff>
    </xdr:to>
    <xdr:sp macro="" textlink="">
      <xdr:nvSpPr>
        <xdr:cNvPr id="88" name="楕円 87"/>
        <xdr:cNvSpPr/>
      </xdr:nvSpPr>
      <xdr:spPr>
        <a:xfrm>
          <a:off x="1968500" y="53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11411</xdr:rowOff>
    </xdr:from>
    <xdr:ext cx="469744" cy="259045"/>
    <xdr:sp macro="" textlink="">
      <xdr:nvSpPr>
        <xdr:cNvPr id="89" name="テキスト ボックス 88"/>
        <xdr:cNvSpPr txBox="1"/>
      </xdr:nvSpPr>
      <xdr:spPr>
        <a:xfrm>
          <a:off x="1784428" y="51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121884</xdr:rowOff>
    </xdr:from>
    <xdr:to>
      <xdr:col>6</xdr:col>
      <xdr:colOff>38100</xdr:colOff>
      <xdr:row>32</xdr:row>
      <xdr:rowOff>52034</xdr:rowOff>
    </xdr:to>
    <xdr:sp macro="" textlink="">
      <xdr:nvSpPr>
        <xdr:cNvPr id="90" name="楕円 89"/>
        <xdr:cNvSpPr/>
      </xdr:nvSpPr>
      <xdr:spPr>
        <a:xfrm>
          <a:off x="1079500" y="54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68561</xdr:rowOff>
    </xdr:from>
    <xdr:ext cx="469744" cy="259045"/>
    <xdr:sp macro="" textlink="">
      <xdr:nvSpPr>
        <xdr:cNvPr id="91" name="テキスト ボックス 90"/>
        <xdr:cNvSpPr txBox="1"/>
      </xdr:nvSpPr>
      <xdr:spPr>
        <a:xfrm>
          <a:off x="895428" y="52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1,233,776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146551</xdr:rowOff>
    </xdr:from>
    <xdr:to>
      <xdr:col>24</xdr:col>
      <xdr:colOff>63500</xdr:colOff>
      <xdr:row>58</xdr:row>
      <xdr:rowOff>146708</xdr:rowOff>
    </xdr:to>
    <xdr:cxnSp macro="">
      <xdr:nvCxnSpPr>
        <xdr:cNvPr id="120" name="直線コネクタ 119"/>
        <xdr:cNvCxnSpPr/>
      </xdr:nvCxnSpPr>
      <xdr:spPr>
        <a:xfrm>
          <a:off x="3797300" y="10090651"/>
          <a:ext cx="8382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141487</xdr:rowOff>
    </xdr:from>
    <xdr:to>
      <xdr:col>19</xdr:col>
      <xdr:colOff>177800</xdr:colOff>
      <xdr:row>58</xdr:row>
      <xdr:rowOff>146551</xdr:rowOff>
    </xdr:to>
    <xdr:cxnSp macro="">
      <xdr:nvCxnSpPr>
        <xdr:cNvPr id="123" name="直線コネクタ 122"/>
        <xdr:cNvCxnSpPr/>
      </xdr:nvCxnSpPr>
      <xdr:spPr>
        <a:xfrm>
          <a:off x="2908300" y="10085587"/>
          <a:ext cx="8890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127097</xdr:rowOff>
    </xdr:from>
    <xdr:to>
      <xdr:col>15</xdr:col>
      <xdr:colOff>50800</xdr:colOff>
      <xdr:row>58</xdr:row>
      <xdr:rowOff>141487</xdr:rowOff>
    </xdr:to>
    <xdr:cxnSp macro="">
      <xdr:nvCxnSpPr>
        <xdr:cNvPr id="126" name="直線コネクタ 125"/>
        <xdr:cNvCxnSpPr/>
      </xdr:nvCxnSpPr>
      <xdr:spPr>
        <a:xfrm>
          <a:off x="2019300" y="10071197"/>
          <a:ext cx="889000" cy="1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127097</xdr:rowOff>
    </xdr:from>
    <xdr:to>
      <xdr:col>10</xdr:col>
      <xdr:colOff>114300</xdr:colOff>
      <xdr:row>58</xdr:row>
      <xdr:rowOff>144163</xdr:rowOff>
    </xdr:to>
    <xdr:cxnSp macro="">
      <xdr:nvCxnSpPr>
        <xdr:cNvPr id="129" name="直線コネクタ 128"/>
        <xdr:cNvCxnSpPr/>
      </xdr:nvCxnSpPr>
      <xdr:spPr>
        <a:xfrm flipV="1">
          <a:off x="1130300" y="10071197"/>
          <a:ext cx="889000" cy="1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95908</xdr:rowOff>
    </xdr:from>
    <xdr:to>
      <xdr:col>24</xdr:col>
      <xdr:colOff>114300</xdr:colOff>
      <xdr:row>59</xdr:row>
      <xdr:rowOff>26058</xdr:rowOff>
    </xdr:to>
    <xdr:sp macro="" textlink="">
      <xdr:nvSpPr>
        <xdr:cNvPr id="139" name="楕円 138"/>
        <xdr:cNvSpPr/>
      </xdr:nvSpPr>
      <xdr:spPr>
        <a:xfrm>
          <a:off x="4584700" y="1004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10835</xdr:rowOff>
    </xdr:from>
    <xdr:ext cx="534377" cy="259045"/>
    <xdr:sp macro="" textlink="">
      <xdr:nvSpPr>
        <xdr:cNvPr id="140" name="総務費該当値テキスト"/>
        <xdr:cNvSpPr txBox="1"/>
      </xdr:nvSpPr>
      <xdr:spPr>
        <a:xfrm>
          <a:off x="4686300" y="995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95751</xdr:rowOff>
    </xdr:from>
    <xdr:to>
      <xdr:col>20</xdr:col>
      <xdr:colOff>38100</xdr:colOff>
      <xdr:row>59</xdr:row>
      <xdr:rowOff>25901</xdr:rowOff>
    </xdr:to>
    <xdr:sp macro="" textlink="">
      <xdr:nvSpPr>
        <xdr:cNvPr id="141" name="楕円 140"/>
        <xdr:cNvSpPr/>
      </xdr:nvSpPr>
      <xdr:spPr>
        <a:xfrm>
          <a:off x="3746500" y="100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17028</xdr:rowOff>
    </xdr:from>
    <xdr:ext cx="534377" cy="259045"/>
    <xdr:sp macro="" textlink="">
      <xdr:nvSpPr>
        <xdr:cNvPr id="142" name="テキスト ボックス 141"/>
        <xdr:cNvSpPr txBox="1"/>
      </xdr:nvSpPr>
      <xdr:spPr>
        <a:xfrm>
          <a:off x="3530111" y="1013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90687</xdr:rowOff>
    </xdr:from>
    <xdr:to>
      <xdr:col>15</xdr:col>
      <xdr:colOff>101600</xdr:colOff>
      <xdr:row>59</xdr:row>
      <xdr:rowOff>20837</xdr:rowOff>
    </xdr:to>
    <xdr:sp macro="" textlink="">
      <xdr:nvSpPr>
        <xdr:cNvPr id="143" name="楕円 142"/>
        <xdr:cNvSpPr/>
      </xdr:nvSpPr>
      <xdr:spPr>
        <a:xfrm>
          <a:off x="2857500" y="1003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11964</xdr:rowOff>
    </xdr:from>
    <xdr:ext cx="534377" cy="259045"/>
    <xdr:sp macro="" textlink="">
      <xdr:nvSpPr>
        <xdr:cNvPr id="144" name="テキスト ボックス 143"/>
        <xdr:cNvSpPr txBox="1"/>
      </xdr:nvSpPr>
      <xdr:spPr>
        <a:xfrm>
          <a:off x="2641111" y="1012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76297</xdr:rowOff>
    </xdr:from>
    <xdr:to>
      <xdr:col>10</xdr:col>
      <xdr:colOff>165100</xdr:colOff>
      <xdr:row>59</xdr:row>
      <xdr:rowOff>6447</xdr:rowOff>
    </xdr:to>
    <xdr:sp macro="" textlink="">
      <xdr:nvSpPr>
        <xdr:cNvPr id="145" name="楕円 144"/>
        <xdr:cNvSpPr/>
      </xdr:nvSpPr>
      <xdr:spPr>
        <a:xfrm>
          <a:off x="1968500" y="1002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169024</xdr:rowOff>
    </xdr:from>
    <xdr:ext cx="534377" cy="259045"/>
    <xdr:sp macro="" textlink="">
      <xdr:nvSpPr>
        <xdr:cNvPr id="146" name="テキスト ボックス 145"/>
        <xdr:cNvSpPr txBox="1"/>
      </xdr:nvSpPr>
      <xdr:spPr>
        <a:xfrm>
          <a:off x="1752111" y="1011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93363</xdr:rowOff>
    </xdr:from>
    <xdr:to>
      <xdr:col>6</xdr:col>
      <xdr:colOff>38100</xdr:colOff>
      <xdr:row>59</xdr:row>
      <xdr:rowOff>23513</xdr:rowOff>
    </xdr:to>
    <xdr:sp macro="" textlink="">
      <xdr:nvSpPr>
        <xdr:cNvPr id="147" name="楕円 146"/>
        <xdr:cNvSpPr/>
      </xdr:nvSpPr>
      <xdr:spPr>
        <a:xfrm>
          <a:off x="1079500" y="1003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14640</xdr:rowOff>
    </xdr:from>
    <xdr:ext cx="534377" cy="259045"/>
    <xdr:sp macro="" textlink="">
      <xdr:nvSpPr>
        <xdr:cNvPr id="148" name="テキスト ボックス 147"/>
        <xdr:cNvSpPr txBox="1"/>
      </xdr:nvSpPr>
      <xdr:spPr>
        <a:xfrm>
          <a:off x="863111" y="1013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222,514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53191</xdr:rowOff>
    </xdr:from>
    <xdr:to>
      <xdr:col>24</xdr:col>
      <xdr:colOff>63500</xdr:colOff>
      <xdr:row>77</xdr:row>
      <xdr:rowOff>136054</xdr:rowOff>
    </xdr:to>
    <xdr:cxnSp macro="">
      <xdr:nvCxnSpPr>
        <xdr:cNvPr id="180" name="直線コネクタ 179"/>
        <xdr:cNvCxnSpPr/>
      </xdr:nvCxnSpPr>
      <xdr:spPr>
        <a:xfrm flipV="1">
          <a:off x="3797300" y="13254841"/>
          <a:ext cx="838200" cy="8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123295</xdr:rowOff>
    </xdr:from>
    <xdr:to>
      <xdr:col>19</xdr:col>
      <xdr:colOff>177800</xdr:colOff>
      <xdr:row>77</xdr:row>
      <xdr:rowOff>136054</xdr:rowOff>
    </xdr:to>
    <xdr:cxnSp macro="">
      <xdr:nvCxnSpPr>
        <xdr:cNvPr id="183" name="直線コネクタ 182"/>
        <xdr:cNvCxnSpPr/>
      </xdr:nvCxnSpPr>
      <xdr:spPr>
        <a:xfrm>
          <a:off x="2908300" y="13324945"/>
          <a:ext cx="889000" cy="1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123295</xdr:rowOff>
    </xdr:from>
    <xdr:to>
      <xdr:col>15</xdr:col>
      <xdr:colOff>50800</xdr:colOff>
      <xdr:row>78</xdr:row>
      <xdr:rowOff>6285</xdr:rowOff>
    </xdr:to>
    <xdr:cxnSp macro="">
      <xdr:nvCxnSpPr>
        <xdr:cNvPr id="186" name="直線コネクタ 185"/>
        <xdr:cNvCxnSpPr/>
      </xdr:nvCxnSpPr>
      <xdr:spPr>
        <a:xfrm flipV="1">
          <a:off x="2019300" y="13324945"/>
          <a:ext cx="8890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6285</xdr:rowOff>
    </xdr:from>
    <xdr:to>
      <xdr:col>10</xdr:col>
      <xdr:colOff>114300</xdr:colOff>
      <xdr:row>78</xdr:row>
      <xdr:rowOff>57719</xdr:rowOff>
    </xdr:to>
    <xdr:cxnSp macro="">
      <xdr:nvCxnSpPr>
        <xdr:cNvPr id="189" name="直線コネクタ 188"/>
        <xdr:cNvCxnSpPr/>
      </xdr:nvCxnSpPr>
      <xdr:spPr>
        <a:xfrm flipV="1">
          <a:off x="1130300" y="1337938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2391</xdr:rowOff>
    </xdr:from>
    <xdr:to>
      <xdr:col>24</xdr:col>
      <xdr:colOff>114300</xdr:colOff>
      <xdr:row>77</xdr:row>
      <xdr:rowOff>103991</xdr:rowOff>
    </xdr:to>
    <xdr:sp macro="" textlink="">
      <xdr:nvSpPr>
        <xdr:cNvPr id="199" name="楕円 198"/>
        <xdr:cNvSpPr/>
      </xdr:nvSpPr>
      <xdr:spPr>
        <a:xfrm>
          <a:off x="4584700" y="1320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152268</xdr:rowOff>
    </xdr:from>
    <xdr:ext cx="599010" cy="259045"/>
    <xdr:sp macro="" textlink="">
      <xdr:nvSpPr>
        <xdr:cNvPr id="200" name="民生費該当値テキスト"/>
        <xdr:cNvSpPr txBox="1"/>
      </xdr:nvSpPr>
      <xdr:spPr>
        <a:xfrm>
          <a:off x="4686300" y="1318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85254</xdr:rowOff>
    </xdr:from>
    <xdr:to>
      <xdr:col>20</xdr:col>
      <xdr:colOff>38100</xdr:colOff>
      <xdr:row>78</xdr:row>
      <xdr:rowOff>15404</xdr:rowOff>
    </xdr:to>
    <xdr:sp macro="" textlink="">
      <xdr:nvSpPr>
        <xdr:cNvPr id="201" name="楕円 200"/>
        <xdr:cNvSpPr/>
      </xdr:nvSpPr>
      <xdr:spPr>
        <a:xfrm>
          <a:off x="3746500" y="132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6531</xdr:rowOff>
    </xdr:from>
    <xdr:ext cx="599010" cy="259045"/>
    <xdr:sp macro="" textlink="">
      <xdr:nvSpPr>
        <xdr:cNvPr id="202" name="テキスト ボックス 201"/>
        <xdr:cNvSpPr txBox="1"/>
      </xdr:nvSpPr>
      <xdr:spPr>
        <a:xfrm>
          <a:off x="3497795" y="1337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72495</xdr:rowOff>
    </xdr:from>
    <xdr:to>
      <xdr:col>15</xdr:col>
      <xdr:colOff>101600</xdr:colOff>
      <xdr:row>78</xdr:row>
      <xdr:rowOff>2645</xdr:rowOff>
    </xdr:to>
    <xdr:sp macro="" textlink="">
      <xdr:nvSpPr>
        <xdr:cNvPr id="203" name="楕円 202"/>
        <xdr:cNvSpPr/>
      </xdr:nvSpPr>
      <xdr:spPr>
        <a:xfrm>
          <a:off x="2857500" y="1327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165222</xdr:rowOff>
    </xdr:from>
    <xdr:ext cx="599010" cy="259045"/>
    <xdr:sp macro="" textlink="">
      <xdr:nvSpPr>
        <xdr:cNvPr id="204" name="テキスト ボックス 203"/>
        <xdr:cNvSpPr txBox="1"/>
      </xdr:nvSpPr>
      <xdr:spPr>
        <a:xfrm>
          <a:off x="2608795" y="1336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126935</xdr:rowOff>
    </xdr:from>
    <xdr:to>
      <xdr:col>10</xdr:col>
      <xdr:colOff>165100</xdr:colOff>
      <xdr:row>78</xdr:row>
      <xdr:rowOff>57085</xdr:rowOff>
    </xdr:to>
    <xdr:sp macro="" textlink="">
      <xdr:nvSpPr>
        <xdr:cNvPr id="205" name="楕円 204"/>
        <xdr:cNvSpPr/>
      </xdr:nvSpPr>
      <xdr:spPr>
        <a:xfrm>
          <a:off x="1968500" y="1332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48212</xdr:rowOff>
    </xdr:from>
    <xdr:ext cx="599010" cy="259045"/>
    <xdr:sp macro="" textlink="">
      <xdr:nvSpPr>
        <xdr:cNvPr id="206" name="テキスト ボックス 205"/>
        <xdr:cNvSpPr txBox="1"/>
      </xdr:nvSpPr>
      <xdr:spPr>
        <a:xfrm>
          <a:off x="1719795" y="1342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6919</xdr:rowOff>
    </xdr:from>
    <xdr:to>
      <xdr:col>6</xdr:col>
      <xdr:colOff>38100</xdr:colOff>
      <xdr:row>78</xdr:row>
      <xdr:rowOff>108519</xdr:rowOff>
    </xdr:to>
    <xdr:sp macro="" textlink="">
      <xdr:nvSpPr>
        <xdr:cNvPr id="207" name="楕円 206"/>
        <xdr:cNvSpPr/>
      </xdr:nvSpPr>
      <xdr:spPr>
        <a:xfrm>
          <a:off x="1079500" y="1338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99646</xdr:rowOff>
    </xdr:from>
    <xdr:ext cx="599010" cy="259045"/>
    <xdr:sp macro="" textlink="">
      <xdr:nvSpPr>
        <xdr:cNvPr id="208" name="テキスト ボックス 207"/>
        <xdr:cNvSpPr txBox="1"/>
      </xdr:nvSpPr>
      <xdr:spPr>
        <a:xfrm>
          <a:off x="830795" y="1347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107,258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112040</xdr:rowOff>
    </xdr:from>
    <xdr:to>
      <xdr:col>24</xdr:col>
      <xdr:colOff>63500</xdr:colOff>
      <xdr:row>98</xdr:row>
      <xdr:rowOff>119126</xdr:rowOff>
    </xdr:to>
    <xdr:cxnSp macro="">
      <xdr:nvCxnSpPr>
        <xdr:cNvPr id="240" name="直線コネクタ 239"/>
        <xdr:cNvCxnSpPr/>
      </xdr:nvCxnSpPr>
      <xdr:spPr>
        <a:xfrm>
          <a:off x="3797300" y="16914140"/>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102307</xdr:rowOff>
    </xdr:from>
    <xdr:to>
      <xdr:col>19</xdr:col>
      <xdr:colOff>177800</xdr:colOff>
      <xdr:row>98</xdr:row>
      <xdr:rowOff>112040</xdr:rowOff>
    </xdr:to>
    <xdr:cxnSp macro="">
      <xdr:nvCxnSpPr>
        <xdr:cNvPr id="243" name="直線コネクタ 242"/>
        <xdr:cNvCxnSpPr/>
      </xdr:nvCxnSpPr>
      <xdr:spPr>
        <a:xfrm>
          <a:off x="2908300" y="16904407"/>
          <a:ext cx="889000" cy="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93441</xdr:rowOff>
    </xdr:from>
    <xdr:to>
      <xdr:col>15</xdr:col>
      <xdr:colOff>50800</xdr:colOff>
      <xdr:row>98</xdr:row>
      <xdr:rowOff>102307</xdr:rowOff>
    </xdr:to>
    <xdr:cxnSp macro="">
      <xdr:nvCxnSpPr>
        <xdr:cNvPr id="246" name="直線コネクタ 245"/>
        <xdr:cNvCxnSpPr/>
      </xdr:nvCxnSpPr>
      <xdr:spPr>
        <a:xfrm>
          <a:off x="2019300" y="16895541"/>
          <a:ext cx="889000" cy="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79725</xdr:rowOff>
    </xdr:from>
    <xdr:to>
      <xdr:col>10</xdr:col>
      <xdr:colOff>114300</xdr:colOff>
      <xdr:row>98</xdr:row>
      <xdr:rowOff>93441</xdr:rowOff>
    </xdr:to>
    <xdr:cxnSp macro="">
      <xdr:nvCxnSpPr>
        <xdr:cNvPr id="249" name="直線コネクタ 248"/>
        <xdr:cNvCxnSpPr/>
      </xdr:nvCxnSpPr>
      <xdr:spPr>
        <a:xfrm>
          <a:off x="1130300" y="1688182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68326</xdr:rowOff>
    </xdr:from>
    <xdr:to>
      <xdr:col>24</xdr:col>
      <xdr:colOff>114300</xdr:colOff>
      <xdr:row>98</xdr:row>
      <xdr:rowOff>169926</xdr:rowOff>
    </xdr:to>
    <xdr:sp macro="" textlink="">
      <xdr:nvSpPr>
        <xdr:cNvPr id="259" name="楕円 258"/>
        <xdr:cNvSpPr/>
      </xdr:nvSpPr>
      <xdr:spPr>
        <a:xfrm>
          <a:off x="4584700" y="168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46753</xdr:rowOff>
    </xdr:from>
    <xdr:ext cx="534377" cy="259045"/>
    <xdr:sp macro="" textlink="">
      <xdr:nvSpPr>
        <xdr:cNvPr id="260" name="衛生費該当値テキスト"/>
        <xdr:cNvSpPr txBox="1"/>
      </xdr:nvSpPr>
      <xdr:spPr>
        <a:xfrm>
          <a:off x="4686300" y="1684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61240</xdr:rowOff>
    </xdr:from>
    <xdr:to>
      <xdr:col>20</xdr:col>
      <xdr:colOff>38100</xdr:colOff>
      <xdr:row>98</xdr:row>
      <xdr:rowOff>162840</xdr:rowOff>
    </xdr:to>
    <xdr:sp macro="" textlink="">
      <xdr:nvSpPr>
        <xdr:cNvPr id="261" name="楕円 260"/>
        <xdr:cNvSpPr/>
      </xdr:nvSpPr>
      <xdr:spPr>
        <a:xfrm>
          <a:off x="3746500" y="168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153967</xdr:rowOff>
    </xdr:from>
    <xdr:ext cx="534377" cy="259045"/>
    <xdr:sp macro="" textlink="">
      <xdr:nvSpPr>
        <xdr:cNvPr id="262" name="テキスト ボックス 261"/>
        <xdr:cNvSpPr txBox="1"/>
      </xdr:nvSpPr>
      <xdr:spPr>
        <a:xfrm>
          <a:off x="3530111" y="169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51507</xdr:rowOff>
    </xdr:from>
    <xdr:to>
      <xdr:col>15</xdr:col>
      <xdr:colOff>101600</xdr:colOff>
      <xdr:row>98</xdr:row>
      <xdr:rowOff>153107</xdr:rowOff>
    </xdr:to>
    <xdr:sp macro="" textlink="">
      <xdr:nvSpPr>
        <xdr:cNvPr id="263" name="楕円 262"/>
        <xdr:cNvSpPr/>
      </xdr:nvSpPr>
      <xdr:spPr>
        <a:xfrm>
          <a:off x="2857500" y="1685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144234</xdr:rowOff>
    </xdr:from>
    <xdr:ext cx="534377" cy="259045"/>
    <xdr:sp macro="" textlink="">
      <xdr:nvSpPr>
        <xdr:cNvPr id="264" name="テキスト ボックス 263"/>
        <xdr:cNvSpPr txBox="1"/>
      </xdr:nvSpPr>
      <xdr:spPr>
        <a:xfrm>
          <a:off x="2641111" y="1694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42641</xdr:rowOff>
    </xdr:from>
    <xdr:to>
      <xdr:col>10</xdr:col>
      <xdr:colOff>165100</xdr:colOff>
      <xdr:row>98</xdr:row>
      <xdr:rowOff>144241</xdr:rowOff>
    </xdr:to>
    <xdr:sp macro="" textlink="">
      <xdr:nvSpPr>
        <xdr:cNvPr id="265" name="楕円 264"/>
        <xdr:cNvSpPr/>
      </xdr:nvSpPr>
      <xdr:spPr>
        <a:xfrm>
          <a:off x="1968500" y="168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135368</xdr:rowOff>
    </xdr:from>
    <xdr:ext cx="534377" cy="259045"/>
    <xdr:sp macro="" textlink="">
      <xdr:nvSpPr>
        <xdr:cNvPr id="266" name="テキスト ボックス 265"/>
        <xdr:cNvSpPr txBox="1"/>
      </xdr:nvSpPr>
      <xdr:spPr>
        <a:xfrm>
          <a:off x="1752111" y="1693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28925</xdr:rowOff>
    </xdr:from>
    <xdr:to>
      <xdr:col>6</xdr:col>
      <xdr:colOff>38100</xdr:colOff>
      <xdr:row>98</xdr:row>
      <xdr:rowOff>130525</xdr:rowOff>
    </xdr:to>
    <xdr:sp macro="" textlink="">
      <xdr:nvSpPr>
        <xdr:cNvPr id="267" name="楕円 266"/>
        <xdr:cNvSpPr/>
      </xdr:nvSpPr>
      <xdr:spPr>
        <a:xfrm>
          <a:off x="1079500" y="168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121652</xdr:rowOff>
    </xdr:from>
    <xdr:ext cx="534377" cy="259045"/>
    <xdr:sp macro="" textlink="">
      <xdr:nvSpPr>
        <xdr:cNvPr id="268" name="テキスト ボックス 267"/>
        <xdr:cNvSpPr txBox="1"/>
      </xdr:nvSpPr>
      <xdr:spPr>
        <a:xfrm>
          <a:off x="863111" y="1692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4,962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94633</xdr:rowOff>
    </xdr:from>
    <xdr:to>
      <xdr:col>55</xdr:col>
      <xdr:colOff>0</xdr:colOff>
      <xdr:row>39</xdr:row>
      <xdr:rowOff>94960</xdr:rowOff>
    </xdr:to>
    <xdr:cxnSp macro="">
      <xdr:nvCxnSpPr>
        <xdr:cNvPr id="299" name="直線コネクタ 298"/>
        <xdr:cNvCxnSpPr/>
      </xdr:nvCxnSpPr>
      <xdr:spPr>
        <a:xfrm flipV="1">
          <a:off x="9639300" y="6781183"/>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94960</xdr:rowOff>
    </xdr:from>
    <xdr:to>
      <xdr:col>50</xdr:col>
      <xdr:colOff>114300</xdr:colOff>
      <xdr:row>39</xdr:row>
      <xdr:rowOff>95613</xdr:rowOff>
    </xdr:to>
    <xdr:cxnSp macro="">
      <xdr:nvCxnSpPr>
        <xdr:cNvPr id="302" name="直線コネクタ 301"/>
        <xdr:cNvCxnSpPr/>
      </xdr:nvCxnSpPr>
      <xdr:spPr>
        <a:xfrm flipV="1">
          <a:off x="8750300" y="678151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95286</xdr:rowOff>
    </xdr:from>
    <xdr:to>
      <xdr:col>45</xdr:col>
      <xdr:colOff>177800</xdr:colOff>
      <xdr:row>39</xdr:row>
      <xdr:rowOff>95613</xdr:rowOff>
    </xdr:to>
    <xdr:cxnSp macro="">
      <xdr:nvCxnSpPr>
        <xdr:cNvPr id="305" name="直線コネクタ 304"/>
        <xdr:cNvCxnSpPr/>
      </xdr:nvCxnSpPr>
      <xdr:spPr>
        <a:xfrm>
          <a:off x="7861300" y="678183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95286</xdr:rowOff>
    </xdr:from>
    <xdr:to>
      <xdr:col>41</xdr:col>
      <xdr:colOff>50800</xdr:colOff>
      <xdr:row>39</xdr:row>
      <xdr:rowOff>95286</xdr:rowOff>
    </xdr:to>
    <xdr:cxnSp macro="">
      <xdr:nvCxnSpPr>
        <xdr:cNvPr id="308" name="直線コネクタ 307"/>
        <xdr:cNvCxnSpPr/>
      </xdr:nvCxnSpPr>
      <xdr:spPr>
        <a:xfrm>
          <a:off x="6972300" y="6781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43833</xdr:rowOff>
    </xdr:from>
    <xdr:to>
      <xdr:col>55</xdr:col>
      <xdr:colOff>50800</xdr:colOff>
      <xdr:row>39</xdr:row>
      <xdr:rowOff>145433</xdr:rowOff>
    </xdr:to>
    <xdr:sp macro="" textlink="">
      <xdr:nvSpPr>
        <xdr:cNvPr id="318" name="楕円 317"/>
        <xdr:cNvSpPr/>
      </xdr:nvSpPr>
      <xdr:spPr>
        <a:xfrm>
          <a:off x="104267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130210</xdr:rowOff>
    </xdr:from>
    <xdr:ext cx="313932" cy="259045"/>
    <xdr:sp macro="" textlink="">
      <xdr:nvSpPr>
        <xdr:cNvPr id="319" name="労働費該当値テキスト"/>
        <xdr:cNvSpPr txBox="1"/>
      </xdr:nvSpPr>
      <xdr:spPr>
        <a:xfrm>
          <a:off x="10528300" y="664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44160</xdr:rowOff>
    </xdr:from>
    <xdr:to>
      <xdr:col>50</xdr:col>
      <xdr:colOff>165100</xdr:colOff>
      <xdr:row>39</xdr:row>
      <xdr:rowOff>145760</xdr:rowOff>
    </xdr:to>
    <xdr:sp macro="" textlink="">
      <xdr:nvSpPr>
        <xdr:cNvPr id="320" name="楕円 319"/>
        <xdr:cNvSpPr/>
      </xdr:nvSpPr>
      <xdr:spPr>
        <a:xfrm>
          <a:off x="9588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136887</xdr:rowOff>
    </xdr:from>
    <xdr:ext cx="313932" cy="259045"/>
    <xdr:sp macro="" textlink="">
      <xdr:nvSpPr>
        <xdr:cNvPr id="321" name="テキスト ボックス 320"/>
        <xdr:cNvSpPr txBox="1"/>
      </xdr:nvSpPr>
      <xdr:spPr>
        <a:xfrm>
          <a:off x="9482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44813</xdr:rowOff>
    </xdr:from>
    <xdr:to>
      <xdr:col>46</xdr:col>
      <xdr:colOff>38100</xdr:colOff>
      <xdr:row>39</xdr:row>
      <xdr:rowOff>146413</xdr:rowOff>
    </xdr:to>
    <xdr:sp macro="" textlink="">
      <xdr:nvSpPr>
        <xdr:cNvPr id="322" name="楕円 321"/>
        <xdr:cNvSpPr/>
      </xdr:nvSpPr>
      <xdr:spPr>
        <a:xfrm>
          <a:off x="8699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137540</xdr:rowOff>
    </xdr:from>
    <xdr:ext cx="313932" cy="259045"/>
    <xdr:sp macro="" textlink="">
      <xdr:nvSpPr>
        <xdr:cNvPr id="323" name="テキスト ボックス 322"/>
        <xdr:cNvSpPr txBox="1"/>
      </xdr:nvSpPr>
      <xdr:spPr>
        <a:xfrm>
          <a:off x="8593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44486</xdr:rowOff>
    </xdr:from>
    <xdr:to>
      <xdr:col>41</xdr:col>
      <xdr:colOff>101600</xdr:colOff>
      <xdr:row>39</xdr:row>
      <xdr:rowOff>146086</xdr:rowOff>
    </xdr:to>
    <xdr:sp macro="" textlink="">
      <xdr:nvSpPr>
        <xdr:cNvPr id="324" name="楕円 323"/>
        <xdr:cNvSpPr/>
      </xdr:nvSpPr>
      <xdr:spPr>
        <a:xfrm>
          <a:off x="7810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137213</xdr:rowOff>
    </xdr:from>
    <xdr:ext cx="313932" cy="259045"/>
    <xdr:sp macro="" textlink="">
      <xdr:nvSpPr>
        <xdr:cNvPr id="325" name="テキスト ボックス 324"/>
        <xdr:cNvSpPr txBox="1"/>
      </xdr:nvSpPr>
      <xdr:spPr>
        <a:xfrm>
          <a:off x="7704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44486</xdr:rowOff>
    </xdr:from>
    <xdr:to>
      <xdr:col>36</xdr:col>
      <xdr:colOff>165100</xdr:colOff>
      <xdr:row>39</xdr:row>
      <xdr:rowOff>146086</xdr:rowOff>
    </xdr:to>
    <xdr:sp macro="" textlink="">
      <xdr:nvSpPr>
        <xdr:cNvPr id="326" name="楕円 325"/>
        <xdr:cNvSpPr/>
      </xdr:nvSpPr>
      <xdr:spPr>
        <a:xfrm>
          <a:off x="6921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137213</xdr:rowOff>
    </xdr:from>
    <xdr:ext cx="313932" cy="259045"/>
    <xdr:sp macro="" textlink="">
      <xdr:nvSpPr>
        <xdr:cNvPr id="327" name="テキスト ボックス 326"/>
        <xdr:cNvSpPr txBox="1"/>
      </xdr:nvSpPr>
      <xdr:spPr>
        <a:xfrm>
          <a:off x="6815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82,354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131452</xdr:rowOff>
    </xdr:from>
    <xdr:to>
      <xdr:col>55</xdr:col>
      <xdr:colOff>0</xdr:colOff>
      <xdr:row>58</xdr:row>
      <xdr:rowOff>136347</xdr:rowOff>
    </xdr:to>
    <xdr:cxnSp macro="">
      <xdr:nvCxnSpPr>
        <xdr:cNvPr id="356" name="直線コネクタ 355"/>
        <xdr:cNvCxnSpPr/>
      </xdr:nvCxnSpPr>
      <xdr:spPr>
        <a:xfrm>
          <a:off x="9639300" y="10075552"/>
          <a:ext cx="838200" cy="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123813</xdr:rowOff>
    </xdr:from>
    <xdr:to>
      <xdr:col>50</xdr:col>
      <xdr:colOff>114300</xdr:colOff>
      <xdr:row>58</xdr:row>
      <xdr:rowOff>131452</xdr:rowOff>
    </xdr:to>
    <xdr:cxnSp macro="">
      <xdr:nvCxnSpPr>
        <xdr:cNvPr id="359" name="直線コネクタ 358"/>
        <xdr:cNvCxnSpPr/>
      </xdr:nvCxnSpPr>
      <xdr:spPr>
        <a:xfrm>
          <a:off x="8750300" y="10067913"/>
          <a:ext cx="8890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121774</xdr:rowOff>
    </xdr:from>
    <xdr:to>
      <xdr:col>45</xdr:col>
      <xdr:colOff>177800</xdr:colOff>
      <xdr:row>58</xdr:row>
      <xdr:rowOff>123813</xdr:rowOff>
    </xdr:to>
    <xdr:cxnSp macro="">
      <xdr:nvCxnSpPr>
        <xdr:cNvPr id="362" name="直線コネクタ 361"/>
        <xdr:cNvCxnSpPr/>
      </xdr:nvCxnSpPr>
      <xdr:spPr>
        <a:xfrm>
          <a:off x="7861300" y="10065874"/>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121774</xdr:rowOff>
    </xdr:from>
    <xdr:to>
      <xdr:col>41</xdr:col>
      <xdr:colOff>50800</xdr:colOff>
      <xdr:row>58</xdr:row>
      <xdr:rowOff>132385</xdr:rowOff>
    </xdr:to>
    <xdr:cxnSp macro="">
      <xdr:nvCxnSpPr>
        <xdr:cNvPr id="365" name="直線コネクタ 364"/>
        <xdr:cNvCxnSpPr/>
      </xdr:nvCxnSpPr>
      <xdr:spPr>
        <a:xfrm flipV="1">
          <a:off x="6972300" y="10065874"/>
          <a:ext cx="8890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85547</xdr:rowOff>
    </xdr:from>
    <xdr:to>
      <xdr:col>55</xdr:col>
      <xdr:colOff>50800</xdr:colOff>
      <xdr:row>59</xdr:row>
      <xdr:rowOff>15697</xdr:rowOff>
    </xdr:to>
    <xdr:sp macro="" textlink="">
      <xdr:nvSpPr>
        <xdr:cNvPr id="375" name="楕円 374"/>
        <xdr:cNvSpPr/>
      </xdr:nvSpPr>
      <xdr:spPr>
        <a:xfrm>
          <a:off x="10426700" y="100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474</xdr:rowOff>
    </xdr:from>
    <xdr:ext cx="469744" cy="259045"/>
    <xdr:sp macro="" textlink="">
      <xdr:nvSpPr>
        <xdr:cNvPr id="376" name="農林水産業費該当値テキスト"/>
        <xdr:cNvSpPr txBox="1"/>
      </xdr:nvSpPr>
      <xdr:spPr>
        <a:xfrm>
          <a:off x="10528300" y="994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80652</xdr:rowOff>
    </xdr:from>
    <xdr:to>
      <xdr:col>50</xdr:col>
      <xdr:colOff>165100</xdr:colOff>
      <xdr:row>59</xdr:row>
      <xdr:rowOff>10802</xdr:rowOff>
    </xdr:to>
    <xdr:sp macro="" textlink="">
      <xdr:nvSpPr>
        <xdr:cNvPr id="377" name="楕円 376"/>
        <xdr:cNvSpPr/>
      </xdr:nvSpPr>
      <xdr:spPr>
        <a:xfrm>
          <a:off x="9588500" y="100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1929</xdr:rowOff>
    </xdr:from>
    <xdr:ext cx="469744" cy="259045"/>
    <xdr:sp macro="" textlink="">
      <xdr:nvSpPr>
        <xdr:cNvPr id="378" name="テキスト ボックス 377"/>
        <xdr:cNvSpPr txBox="1"/>
      </xdr:nvSpPr>
      <xdr:spPr>
        <a:xfrm>
          <a:off x="9404428" y="101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73013</xdr:rowOff>
    </xdr:from>
    <xdr:to>
      <xdr:col>46</xdr:col>
      <xdr:colOff>38100</xdr:colOff>
      <xdr:row>59</xdr:row>
      <xdr:rowOff>3163</xdr:rowOff>
    </xdr:to>
    <xdr:sp macro="" textlink="">
      <xdr:nvSpPr>
        <xdr:cNvPr id="379" name="楕円 378"/>
        <xdr:cNvSpPr/>
      </xdr:nvSpPr>
      <xdr:spPr>
        <a:xfrm>
          <a:off x="8699500" y="100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165740</xdr:rowOff>
    </xdr:from>
    <xdr:ext cx="469744" cy="259045"/>
    <xdr:sp macro="" textlink="">
      <xdr:nvSpPr>
        <xdr:cNvPr id="380" name="テキスト ボックス 379"/>
        <xdr:cNvSpPr txBox="1"/>
      </xdr:nvSpPr>
      <xdr:spPr>
        <a:xfrm>
          <a:off x="8515428" y="1010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70974</xdr:rowOff>
    </xdr:from>
    <xdr:to>
      <xdr:col>41</xdr:col>
      <xdr:colOff>101600</xdr:colOff>
      <xdr:row>59</xdr:row>
      <xdr:rowOff>1124</xdr:rowOff>
    </xdr:to>
    <xdr:sp macro="" textlink="">
      <xdr:nvSpPr>
        <xdr:cNvPr id="381" name="楕円 380"/>
        <xdr:cNvSpPr/>
      </xdr:nvSpPr>
      <xdr:spPr>
        <a:xfrm>
          <a:off x="7810500" y="100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163701</xdr:rowOff>
    </xdr:from>
    <xdr:ext cx="469744" cy="259045"/>
    <xdr:sp macro="" textlink="">
      <xdr:nvSpPr>
        <xdr:cNvPr id="382" name="テキスト ボックス 381"/>
        <xdr:cNvSpPr txBox="1"/>
      </xdr:nvSpPr>
      <xdr:spPr>
        <a:xfrm>
          <a:off x="7626428" y="1010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81585</xdr:rowOff>
    </xdr:from>
    <xdr:to>
      <xdr:col>36</xdr:col>
      <xdr:colOff>165100</xdr:colOff>
      <xdr:row>59</xdr:row>
      <xdr:rowOff>11735</xdr:rowOff>
    </xdr:to>
    <xdr:sp macro="" textlink="">
      <xdr:nvSpPr>
        <xdr:cNvPr id="383" name="楕円 382"/>
        <xdr:cNvSpPr/>
      </xdr:nvSpPr>
      <xdr:spPr>
        <a:xfrm>
          <a:off x="69215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2862</xdr:rowOff>
    </xdr:from>
    <xdr:ext cx="469744" cy="259045"/>
    <xdr:sp macro="" textlink="">
      <xdr:nvSpPr>
        <xdr:cNvPr id="384" name="テキスト ボックス 383"/>
        <xdr:cNvSpPr txBox="1"/>
      </xdr:nvSpPr>
      <xdr:spPr>
        <a:xfrm>
          <a:off x="6737428" y="101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83,792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48851</xdr:rowOff>
    </xdr:from>
    <xdr:to>
      <xdr:col>55</xdr:col>
      <xdr:colOff>0</xdr:colOff>
      <xdr:row>78</xdr:row>
      <xdr:rowOff>129166</xdr:rowOff>
    </xdr:to>
    <xdr:cxnSp macro="">
      <xdr:nvCxnSpPr>
        <xdr:cNvPr id="413" name="直線コネクタ 412"/>
        <xdr:cNvCxnSpPr/>
      </xdr:nvCxnSpPr>
      <xdr:spPr>
        <a:xfrm>
          <a:off x="9639300" y="13421951"/>
          <a:ext cx="838200" cy="8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48851</xdr:rowOff>
    </xdr:from>
    <xdr:to>
      <xdr:col>50</xdr:col>
      <xdr:colOff>114300</xdr:colOff>
      <xdr:row>78</xdr:row>
      <xdr:rowOff>170580</xdr:rowOff>
    </xdr:to>
    <xdr:cxnSp macro="">
      <xdr:nvCxnSpPr>
        <xdr:cNvPr id="416" name="直線コネクタ 415"/>
        <xdr:cNvCxnSpPr/>
      </xdr:nvCxnSpPr>
      <xdr:spPr>
        <a:xfrm flipV="1">
          <a:off x="8750300" y="13421951"/>
          <a:ext cx="889000" cy="1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170580</xdr:rowOff>
    </xdr:from>
    <xdr:to>
      <xdr:col>45</xdr:col>
      <xdr:colOff>177800</xdr:colOff>
      <xdr:row>79</xdr:row>
      <xdr:rowOff>8065</xdr:rowOff>
    </xdr:to>
    <xdr:cxnSp macro="">
      <xdr:nvCxnSpPr>
        <xdr:cNvPr id="419" name="直線コネクタ 418"/>
        <xdr:cNvCxnSpPr/>
      </xdr:nvCxnSpPr>
      <xdr:spPr>
        <a:xfrm flipV="1">
          <a:off x="7861300" y="13543680"/>
          <a:ext cx="889000" cy="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8065</xdr:rowOff>
    </xdr:from>
    <xdr:to>
      <xdr:col>41</xdr:col>
      <xdr:colOff>50800</xdr:colOff>
      <xdr:row>79</xdr:row>
      <xdr:rowOff>16942</xdr:rowOff>
    </xdr:to>
    <xdr:cxnSp macro="">
      <xdr:nvCxnSpPr>
        <xdr:cNvPr id="422" name="直線コネクタ 421"/>
        <xdr:cNvCxnSpPr/>
      </xdr:nvCxnSpPr>
      <xdr:spPr>
        <a:xfrm flipV="1">
          <a:off x="6972300" y="13552615"/>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4" name="テキスト ボックス 423"/>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78366</xdr:rowOff>
    </xdr:from>
    <xdr:to>
      <xdr:col>55</xdr:col>
      <xdr:colOff>50800</xdr:colOff>
      <xdr:row>79</xdr:row>
      <xdr:rowOff>8516</xdr:rowOff>
    </xdr:to>
    <xdr:sp macro="" textlink="">
      <xdr:nvSpPr>
        <xdr:cNvPr id="432" name="楕円 431"/>
        <xdr:cNvSpPr/>
      </xdr:nvSpPr>
      <xdr:spPr>
        <a:xfrm>
          <a:off x="10426700" y="134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164743</xdr:rowOff>
    </xdr:from>
    <xdr:ext cx="469744" cy="259045"/>
    <xdr:sp macro="" textlink="">
      <xdr:nvSpPr>
        <xdr:cNvPr id="433" name="商工費該当値テキスト"/>
        <xdr:cNvSpPr txBox="1"/>
      </xdr:nvSpPr>
      <xdr:spPr>
        <a:xfrm>
          <a:off x="10528300" y="1336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169501</xdr:rowOff>
    </xdr:from>
    <xdr:to>
      <xdr:col>50</xdr:col>
      <xdr:colOff>165100</xdr:colOff>
      <xdr:row>78</xdr:row>
      <xdr:rowOff>99651</xdr:rowOff>
    </xdr:to>
    <xdr:sp macro="" textlink="">
      <xdr:nvSpPr>
        <xdr:cNvPr id="434" name="楕円 433"/>
        <xdr:cNvSpPr/>
      </xdr:nvSpPr>
      <xdr:spPr>
        <a:xfrm>
          <a:off x="9588500" y="1337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90778</xdr:rowOff>
    </xdr:from>
    <xdr:ext cx="469744" cy="259045"/>
    <xdr:sp macro="" textlink="">
      <xdr:nvSpPr>
        <xdr:cNvPr id="435" name="テキスト ボックス 434"/>
        <xdr:cNvSpPr txBox="1"/>
      </xdr:nvSpPr>
      <xdr:spPr>
        <a:xfrm>
          <a:off x="9404428" y="1346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119780</xdr:rowOff>
    </xdr:from>
    <xdr:to>
      <xdr:col>46</xdr:col>
      <xdr:colOff>38100</xdr:colOff>
      <xdr:row>79</xdr:row>
      <xdr:rowOff>49930</xdr:rowOff>
    </xdr:to>
    <xdr:sp macro="" textlink="">
      <xdr:nvSpPr>
        <xdr:cNvPr id="436" name="楕円 435"/>
        <xdr:cNvSpPr/>
      </xdr:nvSpPr>
      <xdr:spPr>
        <a:xfrm>
          <a:off x="8699500" y="134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41057</xdr:rowOff>
    </xdr:from>
    <xdr:ext cx="469744" cy="259045"/>
    <xdr:sp macro="" textlink="">
      <xdr:nvSpPr>
        <xdr:cNvPr id="437" name="テキスト ボックス 436"/>
        <xdr:cNvSpPr txBox="1"/>
      </xdr:nvSpPr>
      <xdr:spPr>
        <a:xfrm>
          <a:off x="8515428" y="1358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128715</xdr:rowOff>
    </xdr:from>
    <xdr:to>
      <xdr:col>41</xdr:col>
      <xdr:colOff>101600</xdr:colOff>
      <xdr:row>79</xdr:row>
      <xdr:rowOff>58865</xdr:rowOff>
    </xdr:to>
    <xdr:sp macro="" textlink="">
      <xdr:nvSpPr>
        <xdr:cNvPr id="438" name="楕円 437"/>
        <xdr:cNvSpPr/>
      </xdr:nvSpPr>
      <xdr:spPr>
        <a:xfrm>
          <a:off x="7810500" y="135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49992</xdr:rowOff>
    </xdr:from>
    <xdr:ext cx="469744" cy="259045"/>
    <xdr:sp macro="" textlink="">
      <xdr:nvSpPr>
        <xdr:cNvPr id="439" name="テキスト ボックス 438"/>
        <xdr:cNvSpPr txBox="1"/>
      </xdr:nvSpPr>
      <xdr:spPr>
        <a:xfrm>
          <a:off x="7626428" y="1359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137592</xdr:rowOff>
    </xdr:from>
    <xdr:to>
      <xdr:col>36</xdr:col>
      <xdr:colOff>165100</xdr:colOff>
      <xdr:row>79</xdr:row>
      <xdr:rowOff>67742</xdr:rowOff>
    </xdr:to>
    <xdr:sp macro="" textlink="">
      <xdr:nvSpPr>
        <xdr:cNvPr id="440" name="楕円 439"/>
        <xdr:cNvSpPr/>
      </xdr:nvSpPr>
      <xdr:spPr>
        <a:xfrm>
          <a:off x="6921500" y="135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58869</xdr:rowOff>
    </xdr:from>
    <xdr:ext cx="469744" cy="259045"/>
    <xdr:sp macro="" textlink="">
      <xdr:nvSpPr>
        <xdr:cNvPr id="441" name="テキスト ボックス 440"/>
        <xdr:cNvSpPr txBox="1"/>
      </xdr:nvSpPr>
      <xdr:spPr>
        <a:xfrm>
          <a:off x="6737428" y="1360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240,788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15117</xdr:rowOff>
    </xdr:from>
    <xdr:to>
      <xdr:col>55</xdr:col>
      <xdr:colOff>0</xdr:colOff>
      <xdr:row>98</xdr:row>
      <xdr:rowOff>19672</xdr:rowOff>
    </xdr:to>
    <xdr:cxnSp macro="">
      <xdr:nvCxnSpPr>
        <xdr:cNvPr id="468" name="直線コネクタ 467"/>
        <xdr:cNvCxnSpPr/>
      </xdr:nvCxnSpPr>
      <xdr:spPr>
        <a:xfrm flipV="1">
          <a:off x="9639300" y="16817217"/>
          <a:ext cx="8382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4685</xdr:rowOff>
    </xdr:from>
    <xdr:to>
      <xdr:col>50</xdr:col>
      <xdr:colOff>114300</xdr:colOff>
      <xdr:row>98</xdr:row>
      <xdr:rowOff>19672</xdr:rowOff>
    </xdr:to>
    <xdr:cxnSp macro="">
      <xdr:nvCxnSpPr>
        <xdr:cNvPr id="471" name="直線コネクタ 470"/>
        <xdr:cNvCxnSpPr/>
      </xdr:nvCxnSpPr>
      <xdr:spPr>
        <a:xfrm>
          <a:off x="8750300" y="16806785"/>
          <a:ext cx="889000" cy="1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4685</xdr:rowOff>
    </xdr:from>
    <xdr:to>
      <xdr:col>45</xdr:col>
      <xdr:colOff>177800</xdr:colOff>
      <xdr:row>98</xdr:row>
      <xdr:rowOff>13170</xdr:rowOff>
    </xdr:to>
    <xdr:cxnSp macro="">
      <xdr:nvCxnSpPr>
        <xdr:cNvPr id="474" name="直線コネクタ 473"/>
        <xdr:cNvCxnSpPr/>
      </xdr:nvCxnSpPr>
      <xdr:spPr>
        <a:xfrm flipV="1">
          <a:off x="7861300" y="16806785"/>
          <a:ext cx="889000" cy="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168690</xdr:rowOff>
    </xdr:from>
    <xdr:to>
      <xdr:col>41</xdr:col>
      <xdr:colOff>50800</xdr:colOff>
      <xdr:row>98</xdr:row>
      <xdr:rowOff>13170</xdr:rowOff>
    </xdr:to>
    <xdr:cxnSp macro="">
      <xdr:nvCxnSpPr>
        <xdr:cNvPr id="477" name="直線コネクタ 476"/>
        <xdr:cNvCxnSpPr/>
      </xdr:nvCxnSpPr>
      <xdr:spPr>
        <a:xfrm>
          <a:off x="6972300" y="16799340"/>
          <a:ext cx="889000" cy="1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79" name="テキスト ボックス 478"/>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135767</xdr:rowOff>
    </xdr:from>
    <xdr:to>
      <xdr:col>55</xdr:col>
      <xdr:colOff>50800</xdr:colOff>
      <xdr:row>98</xdr:row>
      <xdr:rowOff>65917</xdr:rowOff>
    </xdr:to>
    <xdr:sp macro="" textlink="">
      <xdr:nvSpPr>
        <xdr:cNvPr id="487" name="楕円 486"/>
        <xdr:cNvSpPr/>
      </xdr:nvSpPr>
      <xdr:spPr>
        <a:xfrm>
          <a:off x="10426700" y="1676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50694</xdr:rowOff>
    </xdr:from>
    <xdr:ext cx="534377" cy="259045"/>
    <xdr:sp macro="" textlink="">
      <xdr:nvSpPr>
        <xdr:cNvPr id="488" name="土木費該当値テキスト"/>
        <xdr:cNvSpPr txBox="1"/>
      </xdr:nvSpPr>
      <xdr:spPr>
        <a:xfrm>
          <a:off x="10528300" y="1668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140322</xdr:rowOff>
    </xdr:from>
    <xdr:to>
      <xdr:col>50</xdr:col>
      <xdr:colOff>165100</xdr:colOff>
      <xdr:row>98</xdr:row>
      <xdr:rowOff>70472</xdr:rowOff>
    </xdr:to>
    <xdr:sp macro="" textlink="">
      <xdr:nvSpPr>
        <xdr:cNvPr id="489" name="楕円 488"/>
        <xdr:cNvSpPr/>
      </xdr:nvSpPr>
      <xdr:spPr>
        <a:xfrm>
          <a:off x="9588500" y="1677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61599</xdr:rowOff>
    </xdr:from>
    <xdr:ext cx="534377" cy="259045"/>
    <xdr:sp macro="" textlink="">
      <xdr:nvSpPr>
        <xdr:cNvPr id="490" name="テキスト ボックス 489"/>
        <xdr:cNvSpPr txBox="1"/>
      </xdr:nvSpPr>
      <xdr:spPr>
        <a:xfrm>
          <a:off x="9372111" y="1686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125335</xdr:rowOff>
    </xdr:from>
    <xdr:to>
      <xdr:col>46</xdr:col>
      <xdr:colOff>38100</xdr:colOff>
      <xdr:row>98</xdr:row>
      <xdr:rowOff>55485</xdr:rowOff>
    </xdr:to>
    <xdr:sp macro="" textlink="">
      <xdr:nvSpPr>
        <xdr:cNvPr id="491" name="楕円 490"/>
        <xdr:cNvSpPr/>
      </xdr:nvSpPr>
      <xdr:spPr>
        <a:xfrm>
          <a:off x="8699500" y="1675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46612</xdr:rowOff>
    </xdr:from>
    <xdr:ext cx="534377" cy="259045"/>
    <xdr:sp macro="" textlink="">
      <xdr:nvSpPr>
        <xdr:cNvPr id="492" name="テキスト ボックス 491"/>
        <xdr:cNvSpPr txBox="1"/>
      </xdr:nvSpPr>
      <xdr:spPr>
        <a:xfrm>
          <a:off x="8483111" y="1684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133820</xdr:rowOff>
    </xdr:from>
    <xdr:to>
      <xdr:col>41</xdr:col>
      <xdr:colOff>101600</xdr:colOff>
      <xdr:row>98</xdr:row>
      <xdr:rowOff>63970</xdr:rowOff>
    </xdr:to>
    <xdr:sp macro="" textlink="">
      <xdr:nvSpPr>
        <xdr:cNvPr id="493" name="楕円 492"/>
        <xdr:cNvSpPr/>
      </xdr:nvSpPr>
      <xdr:spPr>
        <a:xfrm>
          <a:off x="7810500" y="167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55097</xdr:rowOff>
    </xdr:from>
    <xdr:ext cx="534377" cy="259045"/>
    <xdr:sp macro="" textlink="">
      <xdr:nvSpPr>
        <xdr:cNvPr id="494" name="テキスト ボックス 493"/>
        <xdr:cNvSpPr txBox="1"/>
      </xdr:nvSpPr>
      <xdr:spPr>
        <a:xfrm>
          <a:off x="7594111" y="168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117890</xdr:rowOff>
    </xdr:from>
    <xdr:to>
      <xdr:col>36</xdr:col>
      <xdr:colOff>165100</xdr:colOff>
      <xdr:row>98</xdr:row>
      <xdr:rowOff>48040</xdr:rowOff>
    </xdr:to>
    <xdr:sp macro="" textlink="">
      <xdr:nvSpPr>
        <xdr:cNvPr id="495" name="楕円 494"/>
        <xdr:cNvSpPr/>
      </xdr:nvSpPr>
      <xdr:spPr>
        <a:xfrm>
          <a:off x="6921500" y="1674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39167</xdr:rowOff>
    </xdr:from>
    <xdr:ext cx="534377" cy="259045"/>
    <xdr:sp macro="" textlink="">
      <xdr:nvSpPr>
        <xdr:cNvPr id="496" name="テキスト ボックス 495"/>
        <xdr:cNvSpPr txBox="1"/>
      </xdr:nvSpPr>
      <xdr:spPr>
        <a:xfrm>
          <a:off x="6705111" y="1684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72,284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71291</xdr:rowOff>
    </xdr:from>
    <xdr:to>
      <xdr:col>85</xdr:col>
      <xdr:colOff>127000</xdr:colOff>
      <xdr:row>37</xdr:row>
      <xdr:rowOff>86112</xdr:rowOff>
    </xdr:to>
    <xdr:cxnSp macro="">
      <xdr:nvCxnSpPr>
        <xdr:cNvPr id="525" name="直線コネクタ 524"/>
        <xdr:cNvCxnSpPr/>
      </xdr:nvCxnSpPr>
      <xdr:spPr>
        <a:xfrm flipV="1">
          <a:off x="15481300" y="6414941"/>
          <a:ext cx="8382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46908</xdr:rowOff>
    </xdr:from>
    <xdr:to>
      <xdr:col>81</xdr:col>
      <xdr:colOff>50800</xdr:colOff>
      <xdr:row>37</xdr:row>
      <xdr:rowOff>86112</xdr:rowOff>
    </xdr:to>
    <xdr:cxnSp macro="">
      <xdr:nvCxnSpPr>
        <xdr:cNvPr id="528" name="直線コネクタ 527"/>
        <xdr:cNvCxnSpPr/>
      </xdr:nvCxnSpPr>
      <xdr:spPr>
        <a:xfrm>
          <a:off x="14592300" y="6390558"/>
          <a:ext cx="889000" cy="3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46908</xdr:rowOff>
    </xdr:from>
    <xdr:to>
      <xdr:col>76</xdr:col>
      <xdr:colOff>114300</xdr:colOff>
      <xdr:row>37</xdr:row>
      <xdr:rowOff>99295</xdr:rowOff>
    </xdr:to>
    <xdr:cxnSp macro="">
      <xdr:nvCxnSpPr>
        <xdr:cNvPr id="531" name="直線コネクタ 530"/>
        <xdr:cNvCxnSpPr/>
      </xdr:nvCxnSpPr>
      <xdr:spPr>
        <a:xfrm flipV="1">
          <a:off x="13703300" y="6390558"/>
          <a:ext cx="8890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54566</xdr:rowOff>
    </xdr:from>
    <xdr:to>
      <xdr:col>71</xdr:col>
      <xdr:colOff>177800</xdr:colOff>
      <xdr:row>37</xdr:row>
      <xdr:rowOff>99295</xdr:rowOff>
    </xdr:to>
    <xdr:cxnSp macro="">
      <xdr:nvCxnSpPr>
        <xdr:cNvPr id="534" name="直線コネクタ 533"/>
        <xdr:cNvCxnSpPr/>
      </xdr:nvCxnSpPr>
      <xdr:spPr>
        <a:xfrm>
          <a:off x="12814300" y="6398216"/>
          <a:ext cx="8890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20491</xdr:rowOff>
    </xdr:from>
    <xdr:to>
      <xdr:col>85</xdr:col>
      <xdr:colOff>177800</xdr:colOff>
      <xdr:row>37</xdr:row>
      <xdr:rowOff>122091</xdr:rowOff>
    </xdr:to>
    <xdr:sp macro="" textlink="">
      <xdr:nvSpPr>
        <xdr:cNvPr id="544" name="楕円 543"/>
        <xdr:cNvSpPr/>
      </xdr:nvSpPr>
      <xdr:spPr>
        <a:xfrm>
          <a:off x="16268700" y="636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106868</xdr:rowOff>
    </xdr:from>
    <xdr:ext cx="534377" cy="259045"/>
    <xdr:sp macro="" textlink="">
      <xdr:nvSpPr>
        <xdr:cNvPr id="545" name="消防費該当値テキスト"/>
        <xdr:cNvSpPr txBox="1"/>
      </xdr:nvSpPr>
      <xdr:spPr>
        <a:xfrm>
          <a:off x="16370300" y="627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35312</xdr:rowOff>
    </xdr:from>
    <xdr:to>
      <xdr:col>81</xdr:col>
      <xdr:colOff>101600</xdr:colOff>
      <xdr:row>37</xdr:row>
      <xdr:rowOff>136912</xdr:rowOff>
    </xdr:to>
    <xdr:sp macro="" textlink="">
      <xdr:nvSpPr>
        <xdr:cNvPr id="546" name="楕円 545"/>
        <xdr:cNvSpPr/>
      </xdr:nvSpPr>
      <xdr:spPr>
        <a:xfrm>
          <a:off x="15430500" y="63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128040</xdr:rowOff>
    </xdr:from>
    <xdr:ext cx="534377" cy="259045"/>
    <xdr:sp macro="" textlink="">
      <xdr:nvSpPr>
        <xdr:cNvPr id="547" name="テキスト ボックス 546"/>
        <xdr:cNvSpPr txBox="1"/>
      </xdr:nvSpPr>
      <xdr:spPr>
        <a:xfrm>
          <a:off x="15214111" y="647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167558</xdr:rowOff>
    </xdr:from>
    <xdr:to>
      <xdr:col>76</xdr:col>
      <xdr:colOff>165100</xdr:colOff>
      <xdr:row>37</xdr:row>
      <xdr:rowOff>97708</xdr:rowOff>
    </xdr:to>
    <xdr:sp macro="" textlink="">
      <xdr:nvSpPr>
        <xdr:cNvPr id="548" name="楕円 547"/>
        <xdr:cNvSpPr/>
      </xdr:nvSpPr>
      <xdr:spPr>
        <a:xfrm>
          <a:off x="14541500" y="633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88835</xdr:rowOff>
    </xdr:from>
    <xdr:ext cx="534377" cy="259045"/>
    <xdr:sp macro="" textlink="">
      <xdr:nvSpPr>
        <xdr:cNvPr id="549" name="テキスト ボックス 548"/>
        <xdr:cNvSpPr txBox="1"/>
      </xdr:nvSpPr>
      <xdr:spPr>
        <a:xfrm>
          <a:off x="14325111" y="643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48495</xdr:rowOff>
    </xdr:from>
    <xdr:to>
      <xdr:col>72</xdr:col>
      <xdr:colOff>38100</xdr:colOff>
      <xdr:row>37</xdr:row>
      <xdr:rowOff>150095</xdr:rowOff>
    </xdr:to>
    <xdr:sp macro="" textlink="">
      <xdr:nvSpPr>
        <xdr:cNvPr id="550" name="楕円 549"/>
        <xdr:cNvSpPr/>
      </xdr:nvSpPr>
      <xdr:spPr>
        <a:xfrm>
          <a:off x="13652500" y="639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141222</xdr:rowOff>
    </xdr:from>
    <xdr:ext cx="534377" cy="259045"/>
    <xdr:sp macro="" textlink="">
      <xdr:nvSpPr>
        <xdr:cNvPr id="551" name="テキスト ボックス 550"/>
        <xdr:cNvSpPr txBox="1"/>
      </xdr:nvSpPr>
      <xdr:spPr>
        <a:xfrm>
          <a:off x="13436111" y="648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3766</xdr:rowOff>
    </xdr:from>
    <xdr:to>
      <xdr:col>67</xdr:col>
      <xdr:colOff>101600</xdr:colOff>
      <xdr:row>37</xdr:row>
      <xdr:rowOff>105366</xdr:rowOff>
    </xdr:to>
    <xdr:sp macro="" textlink="">
      <xdr:nvSpPr>
        <xdr:cNvPr id="552" name="楕円 551"/>
        <xdr:cNvSpPr/>
      </xdr:nvSpPr>
      <xdr:spPr>
        <a:xfrm>
          <a:off x="12763500" y="63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96493</xdr:rowOff>
    </xdr:from>
    <xdr:ext cx="534377" cy="259045"/>
    <xdr:sp macro="" textlink="">
      <xdr:nvSpPr>
        <xdr:cNvPr id="553" name="テキスト ボックス 552"/>
        <xdr:cNvSpPr txBox="1"/>
      </xdr:nvSpPr>
      <xdr:spPr>
        <a:xfrm>
          <a:off x="12547111" y="644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234,018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152347</xdr:rowOff>
    </xdr:from>
    <xdr:to>
      <xdr:col>85</xdr:col>
      <xdr:colOff>127000</xdr:colOff>
      <xdr:row>56</xdr:row>
      <xdr:rowOff>166953</xdr:rowOff>
    </xdr:to>
    <xdr:cxnSp macro="">
      <xdr:nvCxnSpPr>
        <xdr:cNvPr id="580" name="直線コネクタ 579"/>
        <xdr:cNvCxnSpPr/>
      </xdr:nvCxnSpPr>
      <xdr:spPr>
        <a:xfrm flipV="1">
          <a:off x="15481300" y="9753547"/>
          <a:ext cx="8382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166953</xdr:rowOff>
    </xdr:from>
    <xdr:to>
      <xdr:col>81</xdr:col>
      <xdr:colOff>50800</xdr:colOff>
      <xdr:row>57</xdr:row>
      <xdr:rowOff>130972</xdr:rowOff>
    </xdr:to>
    <xdr:cxnSp macro="">
      <xdr:nvCxnSpPr>
        <xdr:cNvPr id="583" name="直線コネクタ 582"/>
        <xdr:cNvCxnSpPr/>
      </xdr:nvCxnSpPr>
      <xdr:spPr>
        <a:xfrm flipV="1">
          <a:off x="14592300" y="9768153"/>
          <a:ext cx="889000" cy="1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124283</xdr:rowOff>
    </xdr:from>
    <xdr:to>
      <xdr:col>76</xdr:col>
      <xdr:colOff>114300</xdr:colOff>
      <xdr:row>57</xdr:row>
      <xdr:rowOff>130972</xdr:rowOff>
    </xdr:to>
    <xdr:cxnSp macro="">
      <xdr:nvCxnSpPr>
        <xdr:cNvPr id="586" name="直線コネクタ 585"/>
        <xdr:cNvCxnSpPr/>
      </xdr:nvCxnSpPr>
      <xdr:spPr>
        <a:xfrm>
          <a:off x="13703300" y="9896933"/>
          <a:ext cx="889000" cy="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154449</xdr:rowOff>
    </xdr:from>
    <xdr:to>
      <xdr:col>71</xdr:col>
      <xdr:colOff>177800</xdr:colOff>
      <xdr:row>57</xdr:row>
      <xdr:rowOff>124283</xdr:rowOff>
    </xdr:to>
    <xdr:cxnSp macro="">
      <xdr:nvCxnSpPr>
        <xdr:cNvPr id="589" name="直線コネクタ 588"/>
        <xdr:cNvCxnSpPr/>
      </xdr:nvCxnSpPr>
      <xdr:spPr>
        <a:xfrm>
          <a:off x="12814300" y="9755649"/>
          <a:ext cx="889000" cy="14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80330</xdr:rowOff>
    </xdr:from>
    <xdr:ext cx="534377" cy="259045"/>
    <xdr:sp macro="" textlink="">
      <xdr:nvSpPr>
        <xdr:cNvPr id="593" name="テキスト ボックス 592"/>
        <xdr:cNvSpPr txBox="1"/>
      </xdr:nvSpPr>
      <xdr:spPr>
        <a:xfrm>
          <a:off x="12547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101547</xdr:rowOff>
    </xdr:from>
    <xdr:to>
      <xdr:col>85</xdr:col>
      <xdr:colOff>177800</xdr:colOff>
      <xdr:row>57</xdr:row>
      <xdr:rowOff>31697</xdr:rowOff>
    </xdr:to>
    <xdr:sp macro="" textlink="">
      <xdr:nvSpPr>
        <xdr:cNvPr id="599" name="楕円 598"/>
        <xdr:cNvSpPr/>
      </xdr:nvSpPr>
      <xdr:spPr>
        <a:xfrm>
          <a:off x="16268700" y="97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124424</xdr:rowOff>
    </xdr:from>
    <xdr:ext cx="534377" cy="259045"/>
    <xdr:sp macro="" textlink="">
      <xdr:nvSpPr>
        <xdr:cNvPr id="600" name="教育費該当値テキスト"/>
        <xdr:cNvSpPr txBox="1"/>
      </xdr:nvSpPr>
      <xdr:spPr>
        <a:xfrm>
          <a:off x="16370300" y="955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116153</xdr:rowOff>
    </xdr:from>
    <xdr:to>
      <xdr:col>81</xdr:col>
      <xdr:colOff>101600</xdr:colOff>
      <xdr:row>57</xdr:row>
      <xdr:rowOff>46303</xdr:rowOff>
    </xdr:to>
    <xdr:sp macro="" textlink="">
      <xdr:nvSpPr>
        <xdr:cNvPr id="601" name="楕円 600"/>
        <xdr:cNvSpPr/>
      </xdr:nvSpPr>
      <xdr:spPr>
        <a:xfrm>
          <a:off x="15430500" y="97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62830</xdr:rowOff>
    </xdr:from>
    <xdr:ext cx="534377" cy="259045"/>
    <xdr:sp macro="" textlink="">
      <xdr:nvSpPr>
        <xdr:cNvPr id="602" name="テキスト ボックス 601"/>
        <xdr:cNvSpPr txBox="1"/>
      </xdr:nvSpPr>
      <xdr:spPr>
        <a:xfrm>
          <a:off x="15214111" y="9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80172</xdr:rowOff>
    </xdr:from>
    <xdr:to>
      <xdr:col>76</xdr:col>
      <xdr:colOff>165100</xdr:colOff>
      <xdr:row>58</xdr:row>
      <xdr:rowOff>10322</xdr:rowOff>
    </xdr:to>
    <xdr:sp macro="" textlink="">
      <xdr:nvSpPr>
        <xdr:cNvPr id="603" name="楕円 602"/>
        <xdr:cNvSpPr/>
      </xdr:nvSpPr>
      <xdr:spPr>
        <a:xfrm>
          <a:off x="14541500" y="98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1449</xdr:rowOff>
    </xdr:from>
    <xdr:ext cx="534377" cy="259045"/>
    <xdr:sp macro="" textlink="">
      <xdr:nvSpPr>
        <xdr:cNvPr id="604" name="テキスト ボックス 603"/>
        <xdr:cNvSpPr txBox="1"/>
      </xdr:nvSpPr>
      <xdr:spPr>
        <a:xfrm>
          <a:off x="14325111" y="994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73483</xdr:rowOff>
    </xdr:from>
    <xdr:to>
      <xdr:col>72</xdr:col>
      <xdr:colOff>38100</xdr:colOff>
      <xdr:row>58</xdr:row>
      <xdr:rowOff>3633</xdr:rowOff>
    </xdr:to>
    <xdr:sp macro="" textlink="">
      <xdr:nvSpPr>
        <xdr:cNvPr id="605" name="楕円 604"/>
        <xdr:cNvSpPr/>
      </xdr:nvSpPr>
      <xdr:spPr>
        <a:xfrm>
          <a:off x="13652500" y="984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166210</xdr:rowOff>
    </xdr:from>
    <xdr:ext cx="534377" cy="259045"/>
    <xdr:sp macro="" textlink="">
      <xdr:nvSpPr>
        <xdr:cNvPr id="606" name="テキスト ボックス 605"/>
        <xdr:cNvSpPr txBox="1"/>
      </xdr:nvSpPr>
      <xdr:spPr>
        <a:xfrm>
          <a:off x="13436111" y="993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103649</xdr:rowOff>
    </xdr:from>
    <xdr:to>
      <xdr:col>67</xdr:col>
      <xdr:colOff>101600</xdr:colOff>
      <xdr:row>57</xdr:row>
      <xdr:rowOff>33799</xdr:rowOff>
    </xdr:to>
    <xdr:sp macro="" textlink="">
      <xdr:nvSpPr>
        <xdr:cNvPr id="607" name="楕円 606"/>
        <xdr:cNvSpPr/>
      </xdr:nvSpPr>
      <xdr:spPr>
        <a:xfrm>
          <a:off x="12763500" y="970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50326</xdr:rowOff>
    </xdr:from>
    <xdr:ext cx="534377" cy="259045"/>
    <xdr:sp macro="" textlink="">
      <xdr:nvSpPr>
        <xdr:cNvPr id="608" name="テキスト ボックス 607"/>
        <xdr:cNvSpPr txBox="1"/>
      </xdr:nvSpPr>
      <xdr:spPr>
        <a:xfrm>
          <a:off x="12547111" y="948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224,478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137545</xdr:rowOff>
    </xdr:from>
    <xdr:to>
      <xdr:col>85</xdr:col>
      <xdr:colOff>127000</xdr:colOff>
      <xdr:row>77</xdr:row>
      <xdr:rowOff>164446</xdr:rowOff>
    </xdr:to>
    <xdr:cxnSp macro="">
      <xdr:nvCxnSpPr>
        <xdr:cNvPr id="633" name="直線コネクタ 632"/>
        <xdr:cNvCxnSpPr/>
      </xdr:nvCxnSpPr>
      <xdr:spPr>
        <a:xfrm flipV="1">
          <a:off x="15481300" y="13339195"/>
          <a:ext cx="838200" cy="2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102748</xdr:rowOff>
    </xdr:from>
    <xdr:ext cx="469744" cy="259045"/>
    <xdr:sp macro="" textlink="">
      <xdr:nvSpPr>
        <xdr:cNvPr id="634" name="災害復旧費平均値テキスト"/>
        <xdr:cNvSpPr txBox="1"/>
      </xdr:nvSpPr>
      <xdr:spPr>
        <a:xfrm>
          <a:off x="16370300" y="13304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164446</xdr:rowOff>
    </xdr:from>
    <xdr:to>
      <xdr:col>81</xdr:col>
      <xdr:colOff>50800</xdr:colOff>
      <xdr:row>78</xdr:row>
      <xdr:rowOff>24834</xdr:rowOff>
    </xdr:to>
    <xdr:cxnSp macro="">
      <xdr:nvCxnSpPr>
        <xdr:cNvPr id="636" name="直線コネクタ 635"/>
        <xdr:cNvCxnSpPr/>
      </xdr:nvCxnSpPr>
      <xdr:spPr>
        <a:xfrm flipV="1">
          <a:off x="14592300" y="13366096"/>
          <a:ext cx="889000" cy="3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57914</xdr:rowOff>
    </xdr:from>
    <xdr:ext cx="469744" cy="259045"/>
    <xdr:sp macro="" textlink="">
      <xdr:nvSpPr>
        <xdr:cNvPr id="638" name="テキスト ボックス 637"/>
        <xdr:cNvSpPr txBox="1"/>
      </xdr:nvSpPr>
      <xdr:spPr>
        <a:xfrm>
          <a:off x="15246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24834</xdr:rowOff>
    </xdr:from>
    <xdr:to>
      <xdr:col>76</xdr:col>
      <xdr:colOff>114300</xdr:colOff>
      <xdr:row>78</xdr:row>
      <xdr:rowOff>25085</xdr:rowOff>
    </xdr:to>
    <xdr:cxnSp macro="">
      <xdr:nvCxnSpPr>
        <xdr:cNvPr id="639" name="直線コネクタ 638"/>
        <xdr:cNvCxnSpPr/>
      </xdr:nvCxnSpPr>
      <xdr:spPr>
        <a:xfrm flipV="1">
          <a:off x="13703300" y="13397934"/>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24502</xdr:rowOff>
    </xdr:from>
    <xdr:to>
      <xdr:col>71</xdr:col>
      <xdr:colOff>177800</xdr:colOff>
      <xdr:row>78</xdr:row>
      <xdr:rowOff>25085</xdr:rowOff>
    </xdr:to>
    <xdr:cxnSp macro="">
      <xdr:nvCxnSpPr>
        <xdr:cNvPr id="642" name="直線コネクタ 641"/>
        <xdr:cNvCxnSpPr/>
      </xdr:nvCxnSpPr>
      <xdr:spPr>
        <a:xfrm>
          <a:off x="12814300" y="13397602"/>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86745</xdr:rowOff>
    </xdr:from>
    <xdr:to>
      <xdr:col>85</xdr:col>
      <xdr:colOff>177800</xdr:colOff>
      <xdr:row>78</xdr:row>
      <xdr:rowOff>16895</xdr:rowOff>
    </xdr:to>
    <xdr:sp macro="" textlink="">
      <xdr:nvSpPr>
        <xdr:cNvPr id="652" name="楕円 651"/>
        <xdr:cNvSpPr/>
      </xdr:nvSpPr>
      <xdr:spPr>
        <a:xfrm>
          <a:off x="16268700" y="1328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46122</xdr:rowOff>
    </xdr:from>
    <xdr:ext cx="534377" cy="259045"/>
    <xdr:sp macro="" textlink="">
      <xdr:nvSpPr>
        <xdr:cNvPr id="653" name="災害復旧費該当値テキスト"/>
        <xdr:cNvSpPr txBox="1"/>
      </xdr:nvSpPr>
      <xdr:spPr>
        <a:xfrm>
          <a:off x="16370300" y="1307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113646</xdr:rowOff>
    </xdr:from>
    <xdr:to>
      <xdr:col>81</xdr:col>
      <xdr:colOff>101600</xdr:colOff>
      <xdr:row>78</xdr:row>
      <xdr:rowOff>43796</xdr:rowOff>
    </xdr:to>
    <xdr:sp macro="" textlink="">
      <xdr:nvSpPr>
        <xdr:cNvPr id="654" name="楕円 653"/>
        <xdr:cNvSpPr/>
      </xdr:nvSpPr>
      <xdr:spPr>
        <a:xfrm>
          <a:off x="15430500" y="133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60323</xdr:rowOff>
    </xdr:from>
    <xdr:ext cx="469744" cy="259045"/>
    <xdr:sp macro="" textlink="">
      <xdr:nvSpPr>
        <xdr:cNvPr id="655" name="テキスト ボックス 654"/>
        <xdr:cNvSpPr txBox="1"/>
      </xdr:nvSpPr>
      <xdr:spPr>
        <a:xfrm>
          <a:off x="15246428" y="130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145484</xdr:rowOff>
    </xdr:from>
    <xdr:to>
      <xdr:col>76</xdr:col>
      <xdr:colOff>165100</xdr:colOff>
      <xdr:row>78</xdr:row>
      <xdr:rowOff>75634</xdr:rowOff>
    </xdr:to>
    <xdr:sp macro="" textlink="">
      <xdr:nvSpPr>
        <xdr:cNvPr id="656" name="楕円 655"/>
        <xdr:cNvSpPr/>
      </xdr:nvSpPr>
      <xdr:spPr>
        <a:xfrm>
          <a:off x="14541500" y="133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66761</xdr:rowOff>
    </xdr:from>
    <xdr:ext cx="313932" cy="259045"/>
    <xdr:sp macro="" textlink="">
      <xdr:nvSpPr>
        <xdr:cNvPr id="657" name="テキスト ボックス 656"/>
        <xdr:cNvSpPr txBox="1"/>
      </xdr:nvSpPr>
      <xdr:spPr>
        <a:xfrm>
          <a:off x="14435333" y="134398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145735</xdr:rowOff>
    </xdr:from>
    <xdr:to>
      <xdr:col>72</xdr:col>
      <xdr:colOff>38100</xdr:colOff>
      <xdr:row>78</xdr:row>
      <xdr:rowOff>75885</xdr:rowOff>
    </xdr:to>
    <xdr:sp macro="" textlink="">
      <xdr:nvSpPr>
        <xdr:cNvPr id="658" name="楕円 657"/>
        <xdr:cNvSpPr/>
      </xdr:nvSpPr>
      <xdr:spPr>
        <a:xfrm>
          <a:off x="13652500" y="133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67012</xdr:rowOff>
    </xdr:from>
    <xdr:ext cx="313932" cy="259045"/>
    <xdr:sp macro="" textlink="">
      <xdr:nvSpPr>
        <xdr:cNvPr id="659" name="テキスト ボックス 658"/>
        <xdr:cNvSpPr txBox="1"/>
      </xdr:nvSpPr>
      <xdr:spPr>
        <a:xfrm>
          <a:off x="13546333" y="13440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145152</xdr:rowOff>
    </xdr:from>
    <xdr:to>
      <xdr:col>67</xdr:col>
      <xdr:colOff>101600</xdr:colOff>
      <xdr:row>78</xdr:row>
      <xdr:rowOff>75302</xdr:rowOff>
    </xdr:to>
    <xdr:sp macro="" textlink="">
      <xdr:nvSpPr>
        <xdr:cNvPr id="660" name="楕円 659"/>
        <xdr:cNvSpPr/>
      </xdr:nvSpPr>
      <xdr:spPr>
        <a:xfrm>
          <a:off x="12763500" y="1334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66429</xdr:rowOff>
    </xdr:from>
    <xdr:ext cx="378565" cy="259045"/>
    <xdr:sp macro="" textlink="">
      <xdr:nvSpPr>
        <xdr:cNvPr id="661" name="テキスト ボックス 660"/>
        <xdr:cNvSpPr txBox="1"/>
      </xdr:nvSpPr>
      <xdr:spPr>
        <a:xfrm>
          <a:off x="12625017" y="13439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229,034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151433</xdr:rowOff>
    </xdr:from>
    <xdr:to>
      <xdr:col>85</xdr:col>
      <xdr:colOff>127000</xdr:colOff>
      <xdr:row>96</xdr:row>
      <xdr:rowOff>162565</xdr:rowOff>
    </xdr:to>
    <xdr:cxnSp macro="">
      <xdr:nvCxnSpPr>
        <xdr:cNvPr id="686" name="直線コネクタ 685"/>
        <xdr:cNvCxnSpPr/>
      </xdr:nvCxnSpPr>
      <xdr:spPr>
        <a:xfrm flipV="1">
          <a:off x="15481300" y="16610633"/>
          <a:ext cx="838200" cy="1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162565</xdr:rowOff>
    </xdr:from>
    <xdr:to>
      <xdr:col>81</xdr:col>
      <xdr:colOff>50800</xdr:colOff>
      <xdr:row>96</xdr:row>
      <xdr:rowOff>165280</xdr:rowOff>
    </xdr:to>
    <xdr:cxnSp macro="">
      <xdr:nvCxnSpPr>
        <xdr:cNvPr id="689" name="直線コネクタ 688"/>
        <xdr:cNvCxnSpPr/>
      </xdr:nvCxnSpPr>
      <xdr:spPr>
        <a:xfrm flipV="1">
          <a:off x="14592300" y="16621765"/>
          <a:ext cx="8890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158914</xdr:rowOff>
    </xdr:from>
    <xdr:to>
      <xdr:col>76</xdr:col>
      <xdr:colOff>114300</xdr:colOff>
      <xdr:row>96</xdr:row>
      <xdr:rowOff>165280</xdr:rowOff>
    </xdr:to>
    <xdr:cxnSp macro="">
      <xdr:nvCxnSpPr>
        <xdr:cNvPr id="692" name="直線コネクタ 691"/>
        <xdr:cNvCxnSpPr/>
      </xdr:nvCxnSpPr>
      <xdr:spPr>
        <a:xfrm>
          <a:off x="13703300" y="16618114"/>
          <a:ext cx="889000" cy="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142517</xdr:rowOff>
    </xdr:from>
    <xdr:to>
      <xdr:col>71</xdr:col>
      <xdr:colOff>177800</xdr:colOff>
      <xdr:row>96</xdr:row>
      <xdr:rowOff>158914</xdr:rowOff>
    </xdr:to>
    <xdr:cxnSp macro="">
      <xdr:nvCxnSpPr>
        <xdr:cNvPr id="695" name="直線コネクタ 694"/>
        <xdr:cNvCxnSpPr/>
      </xdr:nvCxnSpPr>
      <xdr:spPr>
        <a:xfrm>
          <a:off x="12814300" y="16601717"/>
          <a:ext cx="889000" cy="1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100633</xdr:rowOff>
    </xdr:from>
    <xdr:to>
      <xdr:col>85</xdr:col>
      <xdr:colOff>177800</xdr:colOff>
      <xdr:row>97</xdr:row>
      <xdr:rowOff>30783</xdr:rowOff>
    </xdr:to>
    <xdr:sp macro="" textlink="">
      <xdr:nvSpPr>
        <xdr:cNvPr id="705" name="楕円 704"/>
        <xdr:cNvSpPr/>
      </xdr:nvSpPr>
      <xdr:spPr>
        <a:xfrm>
          <a:off x="16268700" y="1655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79060</xdr:rowOff>
    </xdr:from>
    <xdr:ext cx="534377" cy="259045"/>
    <xdr:sp macro="" textlink="">
      <xdr:nvSpPr>
        <xdr:cNvPr id="706" name="公債費該当値テキスト"/>
        <xdr:cNvSpPr txBox="1"/>
      </xdr:nvSpPr>
      <xdr:spPr>
        <a:xfrm>
          <a:off x="16370300" y="1653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111765</xdr:rowOff>
    </xdr:from>
    <xdr:to>
      <xdr:col>81</xdr:col>
      <xdr:colOff>101600</xdr:colOff>
      <xdr:row>97</xdr:row>
      <xdr:rowOff>41915</xdr:rowOff>
    </xdr:to>
    <xdr:sp macro="" textlink="">
      <xdr:nvSpPr>
        <xdr:cNvPr id="707" name="楕円 706"/>
        <xdr:cNvSpPr/>
      </xdr:nvSpPr>
      <xdr:spPr>
        <a:xfrm>
          <a:off x="15430500" y="1657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33042</xdr:rowOff>
    </xdr:from>
    <xdr:ext cx="534377" cy="259045"/>
    <xdr:sp macro="" textlink="">
      <xdr:nvSpPr>
        <xdr:cNvPr id="708" name="テキスト ボックス 707"/>
        <xdr:cNvSpPr txBox="1"/>
      </xdr:nvSpPr>
      <xdr:spPr>
        <a:xfrm>
          <a:off x="15214111" y="1666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114480</xdr:rowOff>
    </xdr:from>
    <xdr:to>
      <xdr:col>76</xdr:col>
      <xdr:colOff>165100</xdr:colOff>
      <xdr:row>97</xdr:row>
      <xdr:rowOff>44630</xdr:rowOff>
    </xdr:to>
    <xdr:sp macro="" textlink="">
      <xdr:nvSpPr>
        <xdr:cNvPr id="709" name="楕円 708"/>
        <xdr:cNvSpPr/>
      </xdr:nvSpPr>
      <xdr:spPr>
        <a:xfrm>
          <a:off x="14541500" y="165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35757</xdr:rowOff>
    </xdr:from>
    <xdr:ext cx="534377" cy="259045"/>
    <xdr:sp macro="" textlink="">
      <xdr:nvSpPr>
        <xdr:cNvPr id="710" name="テキスト ボックス 709"/>
        <xdr:cNvSpPr txBox="1"/>
      </xdr:nvSpPr>
      <xdr:spPr>
        <a:xfrm>
          <a:off x="14325111" y="1666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108114</xdr:rowOff>
    </xdr:from>
    <xdr:to>
      <xdr:col>72</xdr:col>
      <xdr:colOff>38100</xdr:colOff>
      <xdr:row>97</xdr:row>
      <xdr:rowOff>38264</xdr:rowOff>
    </xdr:to>
    <xdr:sp macro="" textlink="">
      <xdr:nvSpPr>
        <xdr:cNvPr id="711" name="楕円 710"/>
        <xdr:cNvSpPr/>
      </xdr:nvSpPr>
      <xdr:spPr>
        <a:xfrm>
          <a:off x="13652500" y="165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29391</xdr:rowOff>
    </xdr:from>
    <xdr:ext cx="534377" cy="259045"/>
    <xdr:sp macro="" textlink="">
      <xdr:nvSpPr>
        <xdr:cNvPr id="712" name="テキスト ボックス 711"/>
        <xdr:cNvSpPr txBox="1"/>
      </xdr:nvSpPr>
      <xdr:spPr>
        <a:xfrm>
          <a:off x="13436111" y="1666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91717</xdr:rowOff>
    </xdr:from>
    <xdr:to>
      <xdr:col>67</xdr:col>
      <xdr:colOff>101600</xdr:colOff>
      <xdr:row>97</xdr:row>
      <xdr:rowOff>21867</xdr:rowOff>
    </xdr:to>
    <xdr:sp macro="" textlink="">
      <xdr:nvSpPr>
        <xdr:cNvPr id="713" name="楕円 712"/>
        <xdr:cNvSpPr/>
      </xdr:nvSpPr>
      <xdr:spPr>
        <a:xfrm>
          <a:off x="12763500" y="165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12994</xdr:rowOff>
    </xdr:from>
    <xdr:ext cx="534377" cy="259045"/>
    <xdr:sp macro="" textlink="">
      <xdr:nvSpPr>
        <xdr:cNvPr id="714" name="テキスト ボックス 713"/>
        <xdr:cNvSpPr txBox="1"/>
      </xdr:nvSpPr>
      <xdr:spPr>
        <a:xfrm>
          <a:off x="12547111" y="1664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決算額全体で見ると、教育費が住民一人当たり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72,234</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年度は類似団体内平均値を平成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年度に引き続き上回る結果となった。平成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年度は図書館・中央公民館整備事業による普通建設事業費の増、平成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小学校統合基幹校整備事業による普通建設事業費の増が主な要因である。令和元年度は認定こども園整備事業を引き続き予定しており、民生費が一人当たりのコストも増加するため、歳出全体で推移に注視し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ゴシック" pitchFamily="49" charset="-128"/>
              <a:ea typeface="ＭＳ ゴシック" pitchFamily="49" charset="-128"/>
            </a:rPr>
            <a:t>　本町では毎年３％程度の実質収支比率を確保するよう努めており、黒字決算としている。平成</a:t>
          </a:r>
          <a:r>
            <a:rPr kumimoji="1" lang="en-US" altLang="ja-JP" sz="1200">
              <a:solidFill>
                <a:srgbClr val="000000"/>
              </a:solidFill>
              <a:latin typeface="ＭＳ ゴシック" pitchFamily="49" charset="-128"/>
              <a:ea typeface="ＭＳ ゴシック" pitchFamily="49" charset="-128"/>
            </a:rPr>
            <a:t>30</a:t>
          </a:r>
          <a:r>
            <a:rPr kumimoji="1" lang="ja-JP" altLang="en-US" sz="1200">
              <a:solidFill>
                <a:srgbClr val="000000"/>
              </a:solidFill>
              <a:latin typeface="ＭＳ ゴシック" pitchFamily="49" charset="-128"/>
              <a:ea typeface="ＭＳ ゴシック" pitchFamily="49" charset="-128"/>
            </a:rPr>
            <a:t>年度については実質収支額は前年度より増加したものの、財政調整基金が取り崩しにより</a:t>
          </a:r>
          <a:r>
            <a:rPr kumimoji="1" lang="en-US" altLang="ja-JP" sz="1200">
              <a:solidFill>
                <a:srgbClr val="000000"/>
              </a:solidFill>
              <a:latin typeface="ＭＳ ゴシック" pitchFamily="49" charset="-128"/>
              <a:ea typeface="ＭＳ ゴシック" pitchFamily="49" charset="-128"/>
            </a:rPr>
            <a:t>58</a:t>
          </a:r>
          <a:r>
            <a:rPr kumimoji="1" lang="ja-JP" altLang="en-US" sz="1200">
              <a:solidFill>
                <a:srgbClr val="000000"/>
              </a:solidFill>
              <a:latin typeface="ＭＳ ゴシック" pitchFamily="49" charset="-128"/>
              <a:ea typeface="ＭＳ ゴシック" pitchFamily="49" charset="-128"/>
            </a:rPr>
            <a:t>百万円減少したため、実質単年度収支は赤字となっている。</a:t>
          </a:r>
        </a:p>
        <a:p>
          <a:r>
            <a:rPr kumimoji="1" lang="ja-JP" altLang="en-US" sz="1200">
              <a:solidFill>
                <a:srgbClr val="000000"/>
              </a:solidFill>
              <a:latin typeface="ＭＳ ゴシック" pitchFamily="49" charset="-128"/>
              <a:ea typeface="ＭＳ ゴシック" pitchFamily="49" charset="-128"/>
            </a:rPr>
            <a:t>　令和元年度には認定こども園の整備などの大型の施設整備を計画しており、一時的には財政状況の悪化が見込まれるため、今後も事務事業の見直し・統廃合などの歳出の合理化等行財政改革を推進し、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年度連結実質赤字比率は、いずれの会計も赤字額がなく、算定されなかったが、今後も企業会計を含めた特別会計の動向に注視し、現水準を保持していく。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6241801</v>
      </c>
      <c r="BO4" s="430"/>
      <c r="BP4" s="430"/>
      <c r="BQ4" s="430"/>
      <c r="BR4" s="430"/>
      <c r="BS4" s="430"/>
      <c r="BT4" s="430"/>
      <c r="BU4" s="431"/>
      <c r="BV4" s="429">
        <v>6066779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3.5</v>
      </c>
      <c r="CU4" s="436"/>
      <c r="CV4" s="436"/>
      <c r="CW4" s="436"/>
      <c r="CX4" s="436"/>
      <c r="CY4" s="436"/>
      <c r="CZ4" s="436"/>
      <c r="DA4" s="437"/>
      <c r="DB4" s="435">
        <v>3.5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6092282</v>
      </c>
      <c r="BO5" s="467"/>
      <c r="BP5" s="467"/>
      <c r="BQ5" s="467"/>
      <c r="BR5" s="467"/>
      <c r="BS5" s="467"/>
      <c r="BT5" s="467"/>
      <c r="BU5" s="468"/>
      <c r="BV5" s="466">
        <v>5900486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92.9</v>
      </c>
      <c r="CU5" s="464"/>
      <c r="CV5" s="464"/>
      <c r="CW5" s="464"/>
      <c r="CX5" s="464"/>
      <c r="CY5" s="464"/>
      <c r="CZ5" s="464"/>
      <c r="DA5" s="465"/>
      <c r="DB5" s="463">
        <v>92.4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149519</v>
      </c>
      <c r="BO6" s="467"/>
      <c r="BP6" s="467"/>
      <c r="BQ6" s="467"/>
      <c r="BR6" s="467"/>
      <c r="BS6" s="467"/>
      <c r="BT6" s="467"/>
      <c r="BU6" s="468"/>
      <c r="BV6" s="466">
        <v>166293</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98.1</v>
      </c>
      <c r="CU6" s="504"/>
      <c r="CV6" s="504"/>
      <c r="CW6" s="504"/>
      <c r="CX6" s="504"/>
      <c r="CY6" s="504"/>
      <c r="CZ6" s="504"/>
      <c r="DA6" s="505"/>
      <c r="DB6" s="503">
        <v>97.6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12483</v>
      </c>
      <c r="BO7" s="467"/>
      <c r="BP7" s="467"/>
      <c r="BQ7" s="467"/>
      <c r="BR7" s="467"/>
      <c r="BS7" s="467"/>
      <c r="BT7" s="467"/>
      <c r="BU7" s="468"/>
      <c r="BV7" s="466">
        <v>32264</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3916771</v>
      </c>
      <c r="CU7" s="467"/>
      <c r="CV7" s="467"/>
      <c r="CW7" s="467"/>
      <c r="CX7" s="467"/>
      <c r="CY7" s="467"/>
      <c r="CZ7" s="467"/>
      <c r="DA7" s="468"/>
      <c r="DB7" s="466">
        <v>3862290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137036</v>
      </c>
      <c r="BO8" s="467"/>
      <c r="BP8" s="467"/>
      <c r="BQ8" s="467"/>
      <c r="BR8" s="467"/>
      <c r="BS8" s="467"/>
      <c r="BT8" s="467"/>
      <c r="BU8" s="468"/>
      <c r="BV8" s="466">
        <v>134029</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0.47</v>
      </c>
      <c r="CU8" s="507"/>
      <c r="CV8" s="507"/>
      <c r="CW8" s="507"/>
      <c r="CX8" s="507"/>
      <c r="CY8" s="507"/>
      <c r="CZ8" s="507"/>
      <c r="DA8" s="508"/>
      <c r="DB8" s="506">
        <v>0.47</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16126</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94</v>
      </c>
      <c r="AV9" s="499"/>
      <c r="AW9" s="499"/>
      <c r="AX9" s="499"/>
      <c r="AY9" s="500" t="s">
        <v>117</v>
      </c>
      <c r="AZ9" s="501"/>
      <c r="BA9" s="501"/>
      <c r="BB9" s="501"/>
      <c r="BC9" s="501"/>
      <c r="BD9" s="501"/>
      <c r="BE9" s="501"/>
      <c r="BF9" s="501"/>
      <c r="BG9" s="501"/>
      <c r="BH9" s="501"/>
      <c r="BI9" s="501"/>
      <c r="BJ9" s="501"/>
      <c r="BK9" s="501"/>
      <c r="BL9" s="501"/>
      <c r="BM9" s="502"/>
      <c r="BN9" s="466">
        <v>3007</v>
      </c>
      <c r="BO9" s="467"/>
      <c r="BP9" s="467"/>
      <c r="BQ9" s="467"/>
      <c r="BR9" s="467"/>
      <c r="BS9" s="467"/>
      <c r="BT9" s="467"/>
      <c r="BU9" s="468"/>
      <c r="BV9" s="466">
        <v>28401</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13.4</v>
      </c>
      <c r="CU9" s="464"/>
      <c r="CV9" s="464"/>
      <c r="CW9" s="464"/>
      <c r="CX9" s="464"/>
      <c r="CY9" s="464"/>
      <c r="CZ9" s="464"/>
      <c r="DA9" s="465"/>
      <c r="DB9" s="463">
        <v>12.9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17040</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1732</v>
      </c>
      <c r="BO10" s="467"/>
      <c r="BP10" s="467"/>
      <c r="BQ10" s="467"/>
      <c r="BR10" s="467"/>
      <c r="BS10" s="467"/>
      <c r="BT10" s="467"/>
      <c r="BU10" s="468"/>
      <c r="BV10" s="466">
        <v>2511</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94</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15635</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130000</v>
      </c>
      <c r="BO12" s="467"/>
      <c r="BP12" s="467"/>
      <c r="BQ12" s="467"/>
      <c r="BR12" s="467"/>
      <c r="BS12" s="467"/>
      <c r="BT12" s="467"/>
      <c r="BU12" s="468"/>
      <c r="BV12" s="466">
        <v>140000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140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141</v>
      </c>
      <c r="N13" s="555"/>
      <c r="O13" s="555"/>
      <c r="P13" s="555"/>
      <c r="Q13" s="556"/>
      <c r="R13" s="547">
        <v>15517</v>
      </c>
      <c r="S13" s="548"/>
      <c r="T13" s="548"/>
      <c r="U13" s="548"/>
      <c r="V13" s="549"/>
      <c r="W13" s="482" t="s">
        <v>142</v>
      </c>
      <c r="X13" s="483"/>
      <c r="Y13" s="483"/>
      <c r="Z13" s="483"/>
      <c r="AA13" s="483"/>
      <c r="AB13" s="473"/>
      <c r="AC13" s="517">
        <v>342</v>
      </c>
      <c r="AD13" s="518"/>
      <c r="AE13" s="518"/>
      <c r="AF13" s="518"/>
      <c r="AG13" s="557"/>
      <c r="AH13" s="517">
        <v>326</v>
      </c>
      <c r="AI13" s="518"/>
      <c r="AJ13" s="518"/>
      <c r="AK13" s="518"/>
      <c r="AL13" s="519"/>
      <c r="AM13" s="495" t="s">
        <v>143</v>
      </c>
      <c r="AN13" s="496"/>
      <c r="AO13" s="496"/>
      <c r="AP13" s="496"/>
      <c r="AQ13" s="496"/>
      <c r="AR13" s="496"/>
      <c r="AS13" s="496"/>
      <c r="AT13" s="497"/>
      <c r="AU13" s="498" t="s">
        <v>144</v>
      </c>
      <c r="AV13" s="499"/>
      <c r="AW13" s="499"/>
      <c r="AX13" s="499"/>
      <c r="AY13" s="500" t="s">
        <v>145</v>
      </c>
      <c r="AZ13" s="501"/>
      <c r="BA13" s="501"/>
      <c r="BB13" s="501"/>
      <c r="BC13" s="501"/>
      <c r="BD13" s="501"/>
      <c r="BE13" s="501"/>
      <c r="BF13" s="501"/>
      <c r="BG13" s="501"/>
      <c r="BH13" s="501"/>
      <c r="BI13" s="501"/>
      <c r="BJ13" s="501"/>
      <c r="BK13" s="501"/>
      <c r="BL13" s="501"/>
      <c r="BM13" s="502"/>
      <c r="BN13" s="466">
        <v>-125261</v>
      </c>
      <c r="BO13" s="467"/>
      <c r="BP13" s="467"/>
      <c r="BQ13" s="467"/>
      <c r="BR13" s="467"/>
      <c r="BS13" s="467"/>
      <c r="BT13" s="467"/>
      <c r="BU13" s="468"/>
      <c r="BV13" s="466">
        <v>-109088</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5.9</v>
      </c>
      <c r="CU13" s="464"/>
      <c r="CV13" s="464"/>
      <c r="CW13" s="464"/>
      <c r="CX13" s="464"/>
      <c r="CY13" s="464"/>
      <c r="CZ13" s="464"/>
      <c r="DA13" s="465"/>
      <c r="DB13" s="463">
        <v>6.2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147</v>
      </c>
      <c r="M14" s="545"/>
      <c r="N14" s="545"/>
      <c r="O14" s="545"/>
      <c r="P14" s="545"/>
      <c r="Q14" s="546"/>
      <c r="R14" s="547">
        <v>15729</v>
      </c>
      <c r="S14" s="548"/>
      <c r="T14" s="548"/>
      <c r="U14" s="548"/>
      <c r="V14" s="549"/>
      <c r="W14" s="456"/>
      <c r="X14" s="457"/>
      <c r="Y14" s="457"/>
      <c r="Z14" s="457"/>
      <c r="AA14" s="457"/>
      <c r="AB14" s="446"/>
      <c r="AC14" s="550">
        <v>5.0999999999999996</v>
      </c>
      <c r="AD14" s="551"/>
      <c r="AE14" s="551"/>
      <c r="AF14" s="551"/>
      <c r="AG14" s="552"/>
      <c r="AH14" s="550">
        <v>4.8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v>21.8</v>
      </c>
      <c r="CU14" s="562"/>
      <c r="CV14" s="562"/>
      <c r="CW14" s="562"/>
      <c r="CX14" s="562"/>
      <c r="CY14" s="562"/>
      <c r="CZ14" s="562"/>
      <c r="DA14" s="563"/>
      <c r="DB14" s="561">
        <v>22.8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149</v>
      </c>
      <c r="N15" s="555"/>
      <c r="O15" s="555"/>
      <c r="P15" s="555"/>
      <c r="Q15" s="556"/>
      <c r="R15" s="547">
        <v>15635</v>
      </c>
      <c r="S15" s="548"/>
      <c r="T15" s="548"/>
      <c r="U15" s="548"/>
      <c r="V15" s="549"/>
      <c r="W15" s="482" t="s">
        <v>150</v>
      </c>
      <c r="X15" s="483"/>
      <c r="Y15" s="483"/>
      <c r="Z15" s="483"/>
      <c r="AA15" s="483"/>
      <c r="AB15" s="473"/>
      <c r="AC15" s="517">
        <v>1893</v>
      </c>
      <c r="AD15" s="518"/>
      <c r="AE15" s="518"/>
      <c r="AF15" s="518"/>
      <c r="AG15" s="557"/>
      <c r="AH15" s="517">
        <v>1941</v>
      </c>
      <c r="AI15" s="518"/>
      <c r="AJ15" s="518"/>
      <c r="AK15" s="518"/>
      <c r="AL15" s="519"/>
      <c r="AM15" s="495"/>
      <c r="AN15" s="496"/>
      <c r="AO15" s="496"/>
      <c r="AP15" s="496"/>
      <c r="AQ15" s="496"/>
      <c r="AR15" s="496"/>
      <c r="AS15" s="496"/>
      <c r="AT15" s="497"/>
      <c r="AU15" s="498"/>
      <c r="AV15" s="499"/>
      <c r="AW15" s="499"/>
      <c r="AX15" s="499"/>
      <c r="AY15" s="426" t="s">
        <v>151</v>
      </c>
      <c r="AZ15" s="427"/>
      <c r="BA15" s="427"/>
      <c r="BB15" s="427"/>
      <c r="BC15" s="427"/>
      <c r="BD15" s="427"/>
      <c r="BE15" s="427"/>
      <c r="BF15" s="427"/>
      <c r="BG15" s="427"/>
      <c r="BH15" s="427"/>
      <c r="BI15" s="427"/>
      <c r="BJ15" s="427"/>
      <c r="BK15" s="427"/>
      <c r="BL15" s="427"/>
      <c r="BM15" s="428"/>
      <c r="BN15" s="429">
        <v>1518039</v>
      </c>
      <c r="BO15" s="430"/>
      <c r="BP15" s="430"/>
      <c r="BQ15" s="430"/>
      <c r="BR15" s="430"/>
      <c r="BS15" s="430"/>
      <c r="BT15" s="430"/>
      <c r="BU15" s="431"/>
      <c r="BV15" s="429">
        <v>1530282</v>
      </c>
      <c r="BW15" s="430"/>
      <c r="BX15" s="430"/>
      <c r="BY15" s="430"/>
      <c r="BZ15" s="430"/>
      <c r="CA15" s="430"/>
      <c r="CB15" s="430"/>
      <c r="CC15" s="431"/>
      <c r="CD15" s="564" t="s">
        <v>152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153</v>
      </c>
      <c r="M16" s="575"/>
      <c r="N16" s="575"/>
      <c r="O16" s="575"/>
      <c r="P16" s="575"/>
      <c r="Q16" s="576"/>
      <c r="R16" s="567" t="s">
        <v>154</v>
      </c>
      <c r="S16" s="568"/>
      <c r="T16" s="568"/>
      <c r="U16" s="568"/>
      <c r="V16" s="569"/>
      <c r="W16" s="456"/>
      <c r="X16" s="457"/>
      <c r="Y16" s="457"/>
      <c r="Z16" s="457"/>
      <c r="AA16" s="457"/>
      <c r="AB16" s="446"/>
      <c r="AC16" s="550">
        <v>28.1</v>
      </c>
      <c r="AD16" s="551"/>
      <c r="AE16" s="551"/>
      <c r="AF16" s="551"/>
      <c r="AG16" s="552"/>
      <c r="AH16" s="550">
        <v>28.3</v>
      </c>
      <c r="AI16" s="551"/>
      <c r="AJ16" s="551"/>
      <c r="AK16" s="551"/>
      <c r="AL16" s="553"/>
      <c r="AM16" s="495"/>
      <c r="AN16" s="496"/>
      <c r="AO16" s="496"/>
      <c r="AP16" s="496"/>
      <c r="AQ16" s="496"/>
      <c r="AR16" s="496"/>
      <c r="AS16" s="496"/>
      <c r="AT16" s="497"/>
      <c r="AU16" s="498"/>
      <c r="AV16" s="499"/>
      <c r="AW16" s="499"/>
      <c r="AX16" s="499"/>
      <c r="AY16" s="500" t="s">
        <v>155</v>
      </c>
      <c r="AZ16" s="501"/>
      <c r="BA16" s="501"/>
      <c r="BB16" s="501"/>
      <c r="BC16" s="501"/>
      <c r="BD16" s="501"/>
      <c r="BE16" s="501"/>
      <c r="BF16" s="501"/>
      <c r="BG16" s="501"/>
      <c r="BH16" s="501"/>
      <c r="BI16" s="501"/>
      <c r="BJ16" s="501"/>
      <c r="BK16" s="501"/>
      <c r="BL16" s="501"/>
      <c r="BM16" s="502"/>
      <c r="BN16" s="466">
        <v>3295921</v>
      </c>
      <c r="BO16" s="467"/>
      <c r="BP16" s="467"/>
      <c r="BQ16" s="467"/>
      <c r="BR16" s="467"/>
      <c r="BS16" s="467"/>
      <c r="BT16" s="467"/>
      <c r="BU16" s="468"/>
      <c r="BV16" s="466">
        <v>3240459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156</v>
      </c>
      <c r="N17" s="571"/>
      <c r="O17" s="571"/>
      <c r="P17" s="571"/>
      <c r="Q17" s="572"/>
      <c r="R17" s="567" t="s">
        <v>157</v>
      </c>
      <c r="S17" s="568"/>
      <c r="T17" s="568"/>
      <c r="U17" s="568"/>
      <c r="V17" s="569"/>
      <c r="W17" s="482" t="s">
        <v>158</v>
      </c>
      <c r="X17" s="483"/>
      <c r="Y17" s="483"/>
      <c r="Z17" s="483"/>
      <c r="AA17" s="483"/>
      <c r="AB17" s="473"/>
      <c r="AC17" s="517">
        <v>4511</v>
      </c>
      <c r="AD17" s="518"/>
      <c r="AE17" s="518"/>
      <c r="AF17" s="518"/>
      <c r="AG17" s="557"/>
      <c r="AH17" s="517">
        <v>4580</v>
      </c>
      <c r="AI17" s="518"/>
      <c r="AJ17" s="518"/>
      <c r="AK17" s="518"/>
      <c r="AL17" s="519"/>
      <c r="AM17" s="495"/>
      <c r="AN17" s="496"/>
      <c r="AO17" s="496"/>
      <c r="AP17" s="496"/>
      <c r="AQ17" s="496"/>
      <c r="AR17" s="496"/>
      <c r="AS17" s="496"/>
      <c r="AT17" s="497"/>
      <c r="AU17" s="498"/>
      <c r="AV17" s="499"/>
      <c r="AW17" s="499"/>
      <c r="AX17" s="499"/>
      <c r="AY17" s="500" t="s">
        <v>159</v>
      </c>
      <c r="AZ17" s="501"/>
      <c r="BA17" s="501"/>
      <c r="BB17" s="501"/>
      <c r="BC17" s="501"/>
      <c r="BD17" s="501"/>
      <c r="BE17" s="501"/>
      <c r="BF17" s="501"/>
      <c r="BG17" s="501"/>
      <c r="BH17" s="501"/>
      <c r="BI17" s="501"/>
      <c r="BJ17" s="501"/>
      <c r="BK17" s="501"/>
      <c r="BL17" s="501"/>
      <c r="BM17" s="502"/>
      <c r="BN17" s="466">
        <v>1924778</v>
      </c>
      <c r="BO17" s="467"/>
      <c r="BP17" s="467"/>
      <c r="BQ17" s="467"/>
      <c r="BR17" s="467"/>
      <c r="BS17" s="467"/>
      <c r="BT17" s="467"/>
      <c r="BU17" s="468"/>
      <c r="BV17" s="466">
        <v>1941630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160</v>
      </c>
      <c r="C18" s="509"/>
      <c r="D18" s="509"/>
      <c r="E18" s="578"/>
      <c r="F18" s="578"/>
      <c r="G18" s="578"/>
      <c r="H18" s="578"/>
      <c r="I18" s="578"/>
      <c r="J18" s="578"/>
      <c r="K18" s="578"/>
      <c r="L18" s="579">
        <v>25.26</v>
      </c>
      <c r="M18" s="579"/>
      <c r="N18" s="579"/>
      <c r="O18" s="579"/>
      <c r="P18" s="579"/>
      <c r="Q18" s="579"/>
      <c r="R18" s="580"/>
      <c r="S18" s="580"/>
      <c r="T18" s="580"/>
      <c r="U18" s="580"/>
      <c r="V18" s="581"/>
      <c r="W18" s="484"/>
      <c r="X18" s="485"/>
      <c r="Y18" s="485"/>
      <c r="Z18" s="485"/>
      <c r="AA18" s="485"/>
      <c r="AB18" s="476"/>
      <c r="AC18" s="582">
        <v>66.900000000000006</v>
      </c>
      <c r="AD18" s="583"/>
      <c r="AE18" s="583"/>
      <c r="AF18" s="583"/>
      <c r="AG18" s="584"/>
      <c r="AH18" s="582">
        <v>66.900000000000006</v>
      </c>
      <c r="AI18" s="583"/>
      <c r="AJ18" s="583"/>
      <c r="AK18" s="583"/>
      <c r="AL18" s="585"/>
      <c r="AM18" s="495"/>
      <c r="AN18" s="496"/>
      <c r="AO18" s="496"/>
      <c r="AP18" s="496"/>
      <c r="AQ18" s="496"/>
      <c r="AR18" s="496"/>
      <c r="AS18" s="496"/>
      <c r="AT18" s="497"/>
      <c r="AU18" s="498"/>
      <c r="AV18" s="499"/>
      <c r="AW18" s="499"/>
      <c r="AX18" s="499"/>
      <c r="AY18" s="500" t="s">
        <v>161</v>
      </c>
      <c r="AZ18" s="501"/>
      <c r="BA18" s="501"/>
      <c r="BB18" s="501"/>
      <c r="BC18" s="501"/>
      <c r="BD18" s="501"/>
      <c r="BE18" s="501"/>
      <c r="BF18" s="501"/>
      <c r="BG18" s="501"/>
      <c r="BH18" s="501"/>
      <c r="BI18" s="501"/>
      <c r="BJ18" s="501"/>
      <c r="BK18" s="501"/>
      <c r="BL18" s="501"/>
      <c r="BM18" s="502"/>
      <c r="BN18" s="466">
        <v>3710418</v>
      </c>
      <c r="BO18" s="467"/>
      <c r="BP18" s="467"/>
      <c r="BQ18" s="467"/>
      <c r="BR18" s="467"/>
      <c r="BS18" s="467"/>
      <c r="BT18" s="467"/>
      <c r="BU18" s="468"/>
      <c r="BV18" s="466">
        <v>3657335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162</v>
      </c>
      <c r="C19" s="509"/>
      <c r="D19" s="509"/>
      <c r="E19" s="578"/>
      <c r="F19" s="578"/>
      <c r="G19" s="578"/>
      <c r="H19" s="578"/>
      <c r="I19" s="578"/>
      <c r="J19" s="578"/>
      <c r="K19" s="578"/>
      <c r="L19" s="586">
        <v>638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163</v>
      </c>
      <c r="AZ19" s="501"/>
      <c r="BA19" s="501"/>
      <c r="BB19" s="501"/>
      <c r="BC19" s="501"/>
      <c r="BD19" s="501"/>
      <c r="BE19" s="501"/>
      <c r="BF19" s="501"/>
      <c r="BG19" s="501"/>
      <c r="BH19" s="501"/>
      <c r="BI19" s="501"/>
      <c r="BJ19" s="501"/>
      <c r="BK19" s="501"/>
      <c r="BL19" s="501"/>
      <c r="BM19" s="502"/>
      <c r="BN19" s="466">
        <v>4424781</v>
      </c>
      <c r="BO19" s="467"/>
      <c r="BP19" s="467"/>
      <c r="BQ19" s="467"/>
      <c r="BR19" s="467"/>
      <c r="BS19" s="467"/>
      <c r="BT19" s="467"/>
      <c r="BU19" s="468"/>
      <c r="BV19" s="466">
        <v>4397030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164</v>
      </c>
      <c r="C20" s="509"/>
      <c r="D20" s="509"/>
      <c r="E20" s="578"/>
      <c r="F20" s="578"/>
      <c r="G20" s="578"/>
      <c r="H20" s="578"/>
      <c r="I20" s="578"/>
      <c r="J20" s="578"/>
      <c r="K20" s="578"/>
      <c r="L20" s="586">
        <v>6115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165</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166</v>
      </c>
      <c r="C22" s="601"/>
      <c r="D22" s="602"/>
      <c r="E22" s="478" t="s">
        <v>1</v>
      </c>
      <c r="F22" s="483"/>
      <c r="G22" s="483"/>
      <c r="H22" s="483"/>
      <c r="I22" s="483"/>
      <c r="J22" s="483"/>
      <c r="K22" s="473"/>
      <c r="L22" s="478" t="s">
        <v>167</v>
      </c>
      <c r="M22" s="483"/>
      <c r="N22" s="483"/>
      <c r="O22" s="483"/>
      <c r="P22" s="473"/>
      <c r="Q22" s="609" t="s">
        <v>168</v>
      </c>
      <c r="R22" s="610"/>
      <c r="S22" s="610"/>
      <c r="T22" s="610"/>
      <c r="U22" s="610"/>
      <c r="V22" s="611"/>
      <c r="W22" s="615" t="s">
        <v>169</v>
      </c>
      <c r="X22" s="601"/>
      <c r="Y22" s="602"/>
      <c r="Z22" s="478" t="s">
        <v>1</v>
      </c>
      <c r="AA22" s="483"/>
      <c r="AB22" s="483"/>
      <c r="AC22" s="483"/>
      <c r="AD22" s="483"/>
      <c r="AE22" s="483"/>
      <c r="AF22" s="483"/>
      <c r="AG22" s="473"/>
      <c r="AH22" s="628" t="s">
        <v>170</v>
      </c>
      <c r="AI22" s="483"/>
      <c r="AJ22" s="483"/>
      <c r="AK22" s="483"/>
      <c r="AL22" s="473"/>
      <c r="AM22" s="628" t="s">
        <v>171</v>
      </c>
      <c r="AN22" s="629"/>
      <c r="AO22" s="629"/>
      <c r="AP22" s="629"/>
      <c r="AQ22" s="629"/>
      <c r="AR22" s="630"/>
      <c r="AS22" s="609" t="s">
        <v>168</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172</v>
      </c>
      <c r="AZ23" s="427"/>
      <c r="BA23" s="427"/>
      <c r="BB23" s="427"/>
      <c r="BC23" s="427"/>
      <c r="BD23" s="427"/>
      <c r="BE23" s="427"/>
      <c r="BF23" s="427"/>
      <c r="BG23" s="427"/>
      <c r="BH23" s="427"/>
      <c r="BI23" s="427"/>
      <c r="BJ23" s="427"/>
      <c r="BK23" s="427"/>
      <c r="BL23" s="427"/>
      <c r="BM23" s="428"/>
      <c r="BN23" s="466">
        <v>6037523</v>
      </c>
      <c r="BO23" s="467"/>
      <c r="BP23" s="467"/>
      <c r="BQ23" s="467"/>
      <c r="BR23" s="467"/>
      <c r="BS23" s="467"/>
      <c r="BT23" s="467"/>
      <c r="BU23" s="468"/>
      <c r="BV23" s="466">
        <v>5967569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173</v>
      </c>
      <c r="F24" s="496"/>
      <c r="G24" s="496"/>
      <c r="H24" s="496"/>
      <c r="I24" s="496"/>
      <c r="J24" s="496"/>
      <c r="K24" s="497"/>
      <c r="L24" s="517">
        <v>1</v>
      </c>
      <c r="M24" s="518"/>
      <c r="N24" s="518"/>
      <c r="O24" s="518"/>
      <c r="P24" s="557"/>
      <c r="Q24" s="517">
        <v>7560</v>
      </c>
      <c r="R24" s="518"/>
      <c r="S24" s="518"/>
      <c r="T24" s="518"/>
      <c r="U24" s="518"/>
      <c r="V24" s="557"/>
      <c r="W24" s="616"/>
      <c r="X24" s="604"/>
      <c r="Y24" s="605"/>
      <c r="Z24" s="516" t="s">
        <v>174</v>
      </c>
      <c r="AA24" s="496"/>
      <c r="AB24" s="496"/>
      <c r="AC24" s="496"/>
      <c r="AD24" s="496"/>
      <c r="AE24" s="496"/>
      <c r="AF24" s="496"/>
      <c r="AG24" s="497"/>
      <c r="AH24" s="517">
        <v>112</v>
      </c>
      <c r="AI24" s="518"/>
      <c r="AJ24" s="518"/>
      <c r="AK24" s="518"/>
      <c r="AL24" s="557"/>
      <c r="AM24" s="517">
        <v>339920</v>
      </c>
      <c r="AN24" s="518"/>
      <c r="AO24" s="518"/>
      <c r="AP24" s="518"/>
      <c r="AQ24" s="518"/>
      <c r="AR24" s="557"/>
      <c r="AS24" s="517">
        <v>3035</v>
      </c>
      <c r="AT24" s="518"/>
      <c r="AU24" s="518"/>
      <c r="AV24" s="518"/>
      <c r="AW24" s="518"/>
      <c r="AX24" s="519"/>
      <c r="AY24" s="636" t="s">
        <v>175</v>
      </c>
      <c r="AZ24" s="637"/>
      <c r="BA24" s="637"/>
      <c r="BB24" s="637"/>
      <c r="BC24" s="637"/>
      <c r="BD24" s="637"/>
      <c r="BE24" s="637"/>
      <c r="BF24" s="637"/>
      <c r="BG24" s="637"/>
      <c r="BH24" s="637"/>
      <c r="BI24" s="637"/>
      <c r="BJ24" s="637"/>
      <c r="BK24" s="637"/>
      <c r="BL24" s="637"/>
      <c r="BM24" s="638"/>
      <c r="BN24" s="466">
        <v>4818237</v>
      </c>
      <c r="BO24" s="467"/>
      <c r="BP24" s="467"/>
      <c r="BQ24" s="467"/>
      <c r="BR24" s="467"/>
      <c r="BS24" s="467"/>
      <c r="BT24" s="467"/>
      <c r="BU24" s="468"/>
      <c r="BV24" s="466">
        <v>4581667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176</v>
      </c>
      <c r="F25" s="496"/>
      <c r="G25" s="496"/>
      <c r="H25" s="496"/>
      <c r="I25" s="496"/>
      <c r="J25" s="496"/>
      <c r="K25" s="497"/>
      <c r="L25" s="517">
        <v>1</v>
      </c>
      <c r="M25" s="518"/>
      <c r="N25" s="518"/>
      <c r="O25" s="518"/>
      <c r="P25" s="557"/>
      <c r="Q25" s="517">
        <v>6790</v>
      </c>
      <c r="R25" s="518"/>
      <c r="S25" s="518"/>
      <c r="T25" s="518"/>
      <c r="U25" s="518"/>
      <c r="V25" s="557"/>
      <c r="W25" s="616"/>
      <c r="X25" s="604"/>
      <c r="Y25" s="605"/>
      <c r="Z25" s="516" t="s">
        <v>177</v>
      </c>
      <c r="AA25" s="496"/>
      <c r="AB25" s="496"/>
      <c r="AC25" s="496"/>
      <c r="AD25" s="496"/>
      <c r="AE25" s="496"/>
      <c r="AF25" s="496"/>
      <c r="AG25" s="497"/>
      <c r="AH25" s="517" t="s">
        <v>178</v>
      </c>
      <c r="AI25" s="518"/>
      <c r="AJ25" s="518"/>
      <c r="AK25" s="518"/>
      <c r="AL25" s="557"/>
      <c r="AM25" s="517" t="s">
        <v>178</v>
      </c>
      <c r="AN25" s="518"/>
      <c r="AO25" s="518"/>
      <c r="AP25" s="518"/>
      <c r="AQ25" s="518"/>
      <c r="AR25" s="557"/>
      <c r="AS25" s="517" t="s">
        <v>139</v>
      </c>
      <c r="AT25" s="518"/>
      <c r="AU25" s="518"/>
      <c r="AV25" s="518"/>
      <c r="AW25" s="518"/>
      <c r="AX25" s="519"/>
      <c r="AY25" s="426" t="s">
        <v>179</v>
      </c>
      <c r="AZ25" s="427"/>
      <c r="BA25" s="427"/>
      <c r="BB25" s="427"/>
      <c r="BC25" s="427"/>
      <c r="BD25" s="427"/>
      <c r="BE25" s="427"/>
      <c r="BF25" s="427"/>
      <c r="BG25" s="427"/>
      <c r="BH25" s="427"/>
      <c r="BI25" s="427"/>
      <c r="BJ25" s="427"/>
      <c r="BK25" s="427"/>
      <c r="BL25" s="427"/>
      <c r="BM25" s="428"/>
      <c r="BN25" s="429">
        <v>1774625</v>
      </c>
      <c r="BO25" s="430"/>
      <c r="BP25" s="430"/>
      <c r="BQ25" s="430"/>
      <c r="BR25" s="430"/>
      <c r="BS25" s="430"/>
      <c r="BT25" s="430"/>
      <c r="BU25" s="431"/>
      <c r="BV25" s="429">
        <v>1024017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180</v>
      </c>
      <c r="F26" s="496"/>
      <c r="G26" s="496"/>
      <c r="H26" s="496"/>
      <c r="I26" s="496"/>
      <c r="J26" s="496"/>
      <c r="K26" s="497"/>
      <c r="L26" s="517">
        <v>1</v>
      </c>
      <c r="M26" s="518"/>
      <c r="N26" s="518"/>
      <c r="O26" s="518"/>
      <c r="P26" s="557"/>
      <c r="Q26" s="517">
        <v>6499</v>
      </c>
      <c r="R26" s="518"/>
      <c r="S26" s="518"/>
      <c r="T26" s="518"/>
      <c r="U26" s="518"/>
      <c r="V26" s="557"/>
      <c r="W26" s="616"/>
      <c r="X26" s="604"/>
      <c r="Y26" s="605"/>
      <c r="Z26" s="516" t="s">
        <v>181</v>
      </c>
      <c r="AA26" s="626"/>
      <c r="AB26" s="626"/>
      <c r="AC26" s="626"/>
      <c r="AD26" s="626"/>
      <c r="AE26" s="626"/>
      <c r="AF26" s="626"/>
      <c r="AG26" s="627"/>
      <c r="AH26" s="517">
        <v>1</v>
      </c>
      <c r="AI26" s="518"/>
      <c r="AJ26" s="518"/>
      <c r="AK26" s="518"/>
      <c r="AL26" s="557"/>
      <c r="AM26" s="517" t="s">
        <v>182</v>
      </c>
      <c r="AN26" s="518"/>
      <c r="AO26" s="518"/>
      <c r="AP26" s="518"/>
      <c r="AQ26" s="518"/>
      <c r="AR26" s="557"/>
      <c r="AS26" s="517" t="s">
        <v>183</v>
      </c>
      <c r="AT26" s="518"/>
      <c r="AU26" s="518"/>
      <c r="AV26" s="518"/>
      <c r="AW26" s="518"/>
      <c r="AX26" s="519"/>
      <c r="AY26" s="469" t="s">
        <v>184</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140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185</v>
      </c>
      <c r="F27" s="496"/>
      <c r="G27" s="496"/>
      <c r="H27" s="496"/>
      <c r="I27" s="496"/>
      <c r="J27" s="496"/>
      <c r="K27" s="497"/>
      <c r="L27" s="517">
        <v>1</v>
      </c>
      <c r="M27" s="518"/>
      <c r="N27" s="518"/>
      <c r="O27" s="518"/>
      <c r="P27" s="557"/>
      <c r="Q27" s="517">
        <v>3700</v>
      </c>
      <c r="R27" s="518"/>
      <c r="S27" s="518"/>
      <c r="T27" s="518"/>
      <c r="U27" s="518"/>
      <c r="V27" s="557"/>
      <c r="W27" s="616"/>
      <c r="X27" s="604"/>
      <c r="Y27" s="605"/>
      <c r="Z27" s="516" t="s">
        <v>186</v>
      </c>
      <c r="AA27" s="496"/>
      <c r="AB27" s="496"/>
      <c r="AC27" s="496"/>
      <c r="AD27" s="496"/>
      <c r="AE27" s="496"/>
      <c r="AF27" s="496"/>
      <c r="AG27" s="497"/>
      <c r="AH27" s="517">
        <v>9</v>
      </c>
      <c r="AI27" s="518"/>
      <c r="AJ27" s="518"/>
      <c r="AK27" s="518"/>
      <c r="AL27" s="557"/>
      <c r="AM27" s="517">
        <v>28318</v>
      </c>
      <c r="AN27" s="518"/>
      <c r="AO27" s="518"/>
      <c r="AP27" s="518"/>
      <c r="AQ27" s="518"/>
      <c r="AR27" s="557"/>
      <c r="AS27" s="517">
        <v>3146</v>
      </c>
      <c r="AT27" s="518"/>
      <c r="AU27" s="518"/>
      <c r="AV27" s="518"/>
      <c r="AW27" s="518"/>
      <c r="AX27" s="519"/>
      <c r="AY27" s="558" t="s">
        <v>187</v>
      </c>
      <c r="AZ27" s="559"/>
      <c r="BA27" s="559"/>
      <c r="BB27" s="559"/>
      <c r="BC27" s="559"/>
      <c r="BD27" s="559"/>
      <c r="BE27" s="559"/>
      <c r="BF27" s="559"/>
      <c r="BG27" s="559"/>
      <c r="BH27" s="559"/>
      <c r="BI27" s="559"/>
      <c r="BJ27" s="559"/>
      <c r="BK27" s="559"/>
      <c r="BL27" s="559"/>
      <c r="BM27" s="560"/>
      <c r="BN27" s="639">
        <v>488896</v>
      </c>
      <c r="BO27" s="640"/>
      <c r="BP27" s="640"/>
      <c r="BQ27" s="640"/>
      <c r="BR27" s="640"/>
      <c r="BS27" s="640"/>
      <c r="BT27" s="640"/>
      <c r="BU27" s="641"/>
      <c r="BV27" s="639">
        <v>487308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188</v>
      </c>
      <c r="F28" s="496"/>
      <c r="G28" s="496"/>
      <c r="H28" s="496"/>
      <c r="I28" s="496"/>
      <c r="J28" s="496"/>
      <c r="K28" s="497"/>
      <c r="L28" s="517">
        <v>1</v>
      </c>
      <c r="M28" s="518"/>
      <c r="N28" s="518"/>
      <c r="O28" s="518"/>
      <c r="P28" s="557"/>
      <c r="Q28" s="517">
        <v>3420</v>
      </c>
      <c r="R28" s="518"/>
      <c r="S28" s="518"/>
      <c r="T28" s="518"/>
      <c r="U28" s="518"/>
      <c r="V28" s="557"/>
      <c r="W28" s="616"/>
      <c r="X28" s="604"/>
      <c r="Y28" s="605"/>
      <c r="Z28" s="516" t="s">
        <v>189</v>
      </c>
      <c r="AA28" s="496"/>
      <c r="AB28" s="496"/>
      <c r="AC28" s="496"/>
      <c r="AD28" s="496"/>
      <c r="AE28" s="496"/>
      <c r="AF28" s="496"/>
      <c r="AG28" s="497"/>
      <c r="AH28" s="517" t="s">
        <v>178</v>
      </c>
      <c r="AI28" s="518"/>
      <c r="AJ28" s="518"/>
      <c r="AK28" s="518"/>
      <c r="AL28" s="557"/>
      <c r="AM28" s="517" t="s">
        <v>140</v>
      </c>
      <c r="AN28" s="518"/>
      <c r="AO28" s="518"/>
      <c r="AP28" s="518"/>
      <c r="AQ28" s="518"/>
      <c r="AR28" s="557"/>
      <c r="AS28" s="517" t="s">
        <v>190</v>
      </c>
      <c r="AT28" s="518"/>
      <c r="AU28" s="518"/>
      <c r="AV28" s="518"/>
      <c r="AW28" s="518"/>
      <c r="AX28" s="519"/>
      <c r="AY28" s="642" t="s">
        <v>191</v>
      </c>
      <c r="AZ28" s="643"/>
      <c r="BA28" s="643"/>
      <c r="BB28" s="644"/>
      <c r="BC28" s="426" t="s">
        <v>48</v>
      </c>
      <c r="BD28" s="427"/>
      <c r="BE28" s="427"/>
      <c r="BF28" s="427"/>
      <c r="BG28" s="427"/>
      <c r="BH28" s="427"/>
      <c r="BI28" s="427"/>
      <c r="BJ28" s="427"/>
      <c r="BK28" s="427"/>
      <c r="BL28" s="427"/>
      <c r="BM28" s="428"/>
      <c r="BN28" s="429">
        <v>1177002</v>
      </c>
      <c r="BO28" s="430"/>
      <c r="BP28" s="430"/>
      <c r="BQ28" s="430"/>
      <c r="BR28" s="430"/>
      <c r="BS28" s="430"/>
      <c r="BT28" s="430"/>
      <c r="BU28" s="431"/>
      <c r="BV28" s="429">
        <v>1235270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192</v>
      </c>
      <c r="F29" s="496"/>
      <c r="G29" s="496"/>
      <c r="H29" s="496"/>
      <c r="I29" s="496"/>
      <c r="J29" s="496"/>
      <c r="K29" s="497"/>
      <c r="L29" s="517">
        <v>10</v>
      </c>
      <c r="M29" s="518"/>
      <c r="N29" s="518"/>
      <c r="O29" s="518"/>
      <c r="P29" s="557"/>
      <c r="Q29" s="517">
        <v>3230</v>
      </c>
      <c r="R29" s="518"/>
      <c r="S29" s="518"/>
      <c r="T29" s="518"/>
      <c r="U29" s="518"/>
      <c r="V29" s="557"/>
      <c r="W29" s="617"/>
      <c r="X29" s="618"/>
      <c r="Y29" s="619"/>
      <c r="Z29" s="516" t="s">
        <v>193</v>
      </c>
      <c r="AA29" s="496"/>
      <c r="AB29" s="496"/>
      <c r="AC29" s="496"/>
      <c r="AD29" s="496"/>
      <c r="AE29" s="496"/>
      <c r="AF29" s="496"/>
      <c r="AG29" s="497"/>
      <c r="AH29" s="517">
        <v>121</v>
      </c>
      <c r="AI29" s="518"/>
      <c r="AJ29" s="518"/>
      <c r="AK29" s="518"/>
      <c r="AL29" s="557"/>
      <c r="AM29" s="517">
        <v>368238</v>
      </c>
      <c r="AN29" s="518"/>
      <c r="AO29" s="518"/>
      <c r="AP29" s="518"/>
      <c r="AQ29" s="518"/>
      <c r="AR29" s="557"/>
      <c r="AS29" s="517">
        <v>3043</v>
      </c>
      <c r="AT29" s="518"/>
      <c r="AU29" s="518"/>
      <c r="AV29" s="518"/>
      <c r="AW29" s="518"/>
      <c r="AX29" s="519"/>
      <c r="AY29" s="645"/>
      <c r="AZ29" s="646"/>
      <c r="BA29" s="646"/>
      <c r="BB29" s="647"/>
      <c r="BC29" s="500" t="s">
        <v>194</v>
      </c>
      <c r="BD29" s="501"/>
      <c r="BE29" s="501"/>
      <c r="BF29" s="501"/>
      <c r="BG29" s="501"/>
      <c r="BH29" s="501"/>
      <c r="BI29" s="501"/>
      <c r="BJ29" s="501"/>
      <c r="BK29" s="501"/>
      <c r="BL29" s="501"/>
      <c r="BM29" s="502"/>
      <c r="BN29" s="466">
        <v>209800</v>
      </c>
      <c r="BO29" s="467"/>
      <c r="BP29" s="467"/>
      <c r="BQ29" s="467"/>
      <c r="BR29" s="467"/>
      <c r="BS29" s="467"/>
      <c r="BT29" s="467"/>
      <c r="BU29" s="468"/>
      <c r="BV29" s="466">
        <v>209505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195</v>
      </c>
      <c r="X30" s="624"/>
      <c r="Y30" s="624"/>
      <c r="Z30" s="624"/>
      <c r="AA30" s="624"/>
      <c r="AB30" s="624"/>
      <c r="AC30" s="624"/>
      <c r="AD30" s="624"/>
      <c r="AE30" s="624"/>
      <c r="AF30" s="624"/>
      <c r="AG30" s="625"/>
      <c r="AH30" s="582">
        <v>99.9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1161413</v>
      </c>
      <c r="BO30" s="640"/>
      <c r="BP30" s="640"/>
      <c r="BQ30" s="640"/>
      <c r="BR30" s="640"/>
      <c r="BS30" s="640"/>
      <c r="BT30" s="640"/>
      <c r="BU30" s="641"/>
      <c r="BV30" s="639">
        <v>1186660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196</v>
      </c>
      <c r="D32" s="213"/>
      <c r="E32" s="213"/>
      <c r="F32" s="210"/>
      <c r="G32" s="210"/>
      <c r="H32" s="210"/>
      <c r="I32" s="210"/>
      <c r="J32" s="210"/>
      <c r="K32" s="210"/>
      <c r="L32" s="210"/>
      <c r="M32" s="210"/>
      <c r="N32" s="210"/>
      <c r="O32" s="210"/>
      <c r="P32" s="210"/>
      <c r="Q32" s="210"/>
      <c r="R32" s="210"/>
      <c r="S32" s="210"/>
      <c r="T32" s="210"/>
      <c r="U32" s="210" t="s">
        <v>197</v>
      </c>
      <c r="V32" s="210"/>
      <c r="W32" s="210"/>
      <c r="X32" s="210"/>
      <c r="Y32" s="210"/>
      <c r="Z32" s="210"/>
      <c r="AA32" s="210"/>
      <c r="AB32" s="210"/>
      <c r="AC32" s="210"/>
      <c r="AD32" s="210"/>
      <c r="AE32" s="210"/>
      <c r="AF32" s="210"/>
      <c r="AG32" s="210"/>
      <c r="AH32" s="210"/>
      <c r="AI32" s="210"/>
      <c r="AJ32" s="210"/>
      <c r="AK32" s="210"/>
      <c r="AL32" s="210"/>
      <c r="AM32" s="214" t="s">
        <v>198</v>
      </c>
      <c r="AN32" s="210"/>
      <c r="AO32" s="210"/>
      <c r="AP32" s="210"/>
      <c r="AQ32" s="210"/>
      <c r="AR32" s="210"/>
      <c r="AS32" s="214"/>
      <c r="AT32" s="214"/>
      <c r="AU32" s="214"/>
      <c r="AV32" s="214"/>
      <c r="AW32" s="214"/>
      <c r="AX32" s="214"/>
      <c r="AY32" s="214"/>
      <c r="AZ32" s="214"/>
      <c r="BA32" s="214"/>
      <c r="BB32" s="210"/>
      <c r="BC32" s="214"/>
      <c r="BD32" s="210"/>
      <c r="BE32" s="214" t="s">
        <v>199</v>
      </c>
      <c r="BF32" s="210"/>
      <c r="BG32" s="210"/>
      <c r="BH32" s="210"/>
      <c r="BI32" s="210"/>
      <c r="BJ32" s="214"/>
      <c r="BK32" s="214"/>
      <c r="BL32" s="214"/>
      <c r="BM32" s="214"/>
      <c r="BN32" s="214"/>
      <c r="BO32" s="214"/>
      <c r="BP32" s="214"/>
      <c r="BQ32" s="214"/>
      <c r="BR32" s="210"/>
      <c r="BS32" s="210"/>
      <c r="BT32" s="210"/>
      <c r="BU32" s="210"/>
      <c r="BV32" s="210"/>
      <c r="BW32" s="210" t="s">
        <v>200</v>
      </c>
      <c r="BX32" s="210"/>
      <c r="BY32" s="210"/>
      <c r="BZ32" s="210"/>
      <c r="CA32" s="210"/>
      <c r="CB32" s="214"/>
      <c r="CC32" s="214"/>
      <c r="CD32" s="214"/>
      <c r="CE32" s="214"/>
      <c r="CF32" s="214"/>
      <c r="CG32" s="214"/>
      <c r="CH32" s="214"/>
      <c r="CI32" s="214"/>
      <c r="CJ32" s="214"/>
      <c r="CK32" s="214"/>
      <c r="CL32" s="214"/>
      <c r="CM32" s="214"/>
      <c r="CN32" s="214"/>
      <c r="CO32" s="214" t="s">
        <v>201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202</v>
      </c>
      <c r="D33" s="490"/>
      <c r="E33" s="455" t="s">
        <v>203</v>
      </c>
      <c r="F33" s="455"/>
      <c r="G33" s="455"/>
      <c r="H33" s="455"/>
      <c r="I33" s="455"/>
      <c r="J33" s="455"/>
      <c r="K33" s="455"/>
      <c r="L33" s="455"/>
      <c r="M33" s="455"/>
      <c r="N33" s="455"/>
      <c r="O33" s="455"/>
      <c r="P33" s="455"/>
      <c r="Q33" s="455"/>
      <c r="R33" s="455"/>
      <c r="S33" s="455"/>
      <c r="T33" s="215"/>
      <c r="U33" s="490" t="s">
        <v>204</v>
      </c>
      <c r="V33" s="490"/>
      <c r="W33" s="455" t="s">
        <v>205</v>
      </c>
      <c r="X33" s="455"/>
      <c r="Y33" s="455"/>
      <c r="Z33" s="455"/>
      <c r="AA33" s="455"/>
      <c r="AB33" s="455"/>
      <c r="AC33" s="455"/>
      <c r="AD33" s="455"/>
      <c r="AE33" s="455"/>
      <c r="AF33" s="455"/>
      <c r="AG33" s="455"/>
      <c r="AH33" s="455"/>
      <c r="AI33" s="455"/>
      <c r="AJ33" s="455"/>
      <c r="AK33" s="455"/>
      <c r="AL33" s="215"/>
      <c r="AM33" s="490" t="s">
        <v>206</v>
      </c>
      <c r="AN33" s="490"/>
      <c r="AO33" s="455" t="s">
        <v>207</v>
      </c>
      <c r="AP33" s="455"/>
      <c r="AQ33" s="455"/>
      <c r="AR33" s="455"/>
      <c r="AS33" s="455"/>
      <c r="AT33" s="455"/>
      <c r="AU33" s="455"/>
      <c r="AV33" s="455"/>
      <c r="AW33" s="455"/>
      <c r="AX33" s="455"/>
      <c r="AY33" s="455"/>
      <c r="AZ33" s="455"/>
      <c r="BA33" s="455"/>
      <c r="BB33" s="455"/>
      <c r="BC33" s="455"/>
      <c r="BD33" s="216"/>
      <c r="BE33" s="455" t="s">
        <v>208</v>
      </c>
      <c r="BF33" s="455"/>
      <c r="BG33" s="455" t="s">
        <v>209</v>
      </c>
      <c r="BH33" s="455"/>
      <c r="BI33" s="455"/>
      <c r="BJ33" s="455"/>
      <c r="BK33" s="455"/>
      <c r="BL33" s="455"/>
      <c r="BM33" s="455"/>
      <c r="BN33" s="455"/>
      <c r="BO33" s="455"/>
      <c r="BP33" s="455"/>
      <c r="BQ33" s="455"/>
      <c r="BR33" s="455"/>
      <c r="BS33" s="455"/>
      <c r="BT33" s="455"/>
      <c r="BU33" s="455"/>
      <c r="BV33" s="216"/>
      <c r="BW33" s="490" t="s">
        <v>208</v>
      </c>
      <c r="BX33" s="490"/>
      <c r="BY33" s="455" t="s">
        <v>210</v>
      </c>
      <c r="BZ33" s="455"/>
      <c r="CA33" s="455"/>
      <c r="CB33" s="455"/>
      <c r="CC33" s="455"/>
      <c r="CD33" s="455"/>
      <c r="CE33" s="455"/>
      <c r="CF33" s="455"/>
      <c r="CG33" s="455"/>
      <c r="CH33" s="455"/>
      <c r="CI33" s="455"/>
      <c r="CJ33" s="455"/>
      <c r="CK33" s="455"/>
      <c r="CL33" s="455"/>
      <c r="CM33" s="455"/>
      <c r="CN33" s="215"/>
      <c r="CO33" s="490" t="s">
        <v>202</v>
      </c>
      <c r="CP33" s="490"/>
      <c r="CQ33" s="455" t="s">
        <v>211</v>
      </c>
      <c r="CR33" s="455"/>
      <c r="CS33" s="455"/>
      <c r="CT33" s="455"/>
      <c r="CU33" s="455"/>
      <c r="CV33" s="455"/>
      <c r="CW33" s="455"/>
      <c r="CX33" s="455"/>
      <c r="CY33" s="455"/>
      <c r="CZ33" s="455"/>
      <c r="DA33" s="455"/>
      <c r="DB33" s="455"/>
      <c r="DC33" s="455"/>
      <c r="DD33" s="455"/>
      <c r="DE33" s="455"/>
      <c r="DF33" s="215"/>
      <c r="DG33" s="651" t="s">
        <v>212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南河内環境事業組合</v>
      </c>
      <c r="BZ34" s="653"/>
      <c r="CA34" s="653"/>
      <c r="CB34" s="653"/>
      <c r="CC34" s="653"/>
      <c r="CD34" s="653"/>
      <c r="CE34" s="653"/>
      <c r="CF34" s="653"/>
      <c r="CG34" s="653"/>
      <c r="CH34" s="653"/>
      <c r="CI34" s="653"/>
      <c r="CJ34" s="653"/>
      <c r="CK34" s="653"/>
      <c r="CL34" s="653"/>
      <c r="CM34" s="653"/>
      <c r="CN34" s="213"/>
      <c r="CO34" s="652">
        <f>IF(CQ34="","",MAX(C34:D43,U34:V43,AM34:AN43,BE34:BF43,BW34:BX43)+1)</f>
        <v>13</v>
      </c>
      <c r="CP34" s="652"/>
      <c r="CQ34" s="653" t="str">
        <f>IF('各会計、関係団体の財政状況及び健全化判断比率'!BS7="","",'各会計、関係団体の財政状況及び健全化判断比率'!BS7)</f>
        <v>河南町土地開発公社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土地取得特別会計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大阪府後期高齢者医療広域連合（一般会計）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大阪府後期高齢者医療広域連合（後期高齢者医療特別会計）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大阪広域水道企業団（水道用水供給事業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大阪広域水道企業団（工業用水道事業会計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213</v>
      </c>
      <c r="C46" s="185"/>
      <c r="D46" s="185"/>
      <c r="E46" s="185" t="s">
        <v>214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217</v>
      </c>
    </row>
    <row r="50" spans="5:5" x14ac:dyDescent="0.15">
      <c r="E50" s="187" t="s">
        <v>218</v>
      </c>
    </row>
    <row r="51" spans="5:5" x14ac:dyDescent="0.15">
      <c r="E51" s="187" t="s">
        <v>219</v>
      </c>
    </row>
    <row r="52" spans="5:5" x14ac:dyDescent="0.15">
      <c r="E52" s="187" t="s">
        <v>220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qQ9cpuF9/GsC10N6TpvE3cCiv84BV2MFIq2+Wr6PHIxIWiRBM9UhzmHn0PjFpqTvOcW4UTLqEkOeJeiUh7Wlg==" saltValue="lupPYNd2jWXn9VEUBcLX5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4" t="s">
        <v>574</v>
      </c>
      <c r="D34" s="1244"/>
      <c r="E34" s="1245"/>
      <c r="F34" s="32">
        <v>31.85</v>
      </c>
      <c r="G34" s="33">
        <v>25.53</v>
      </c>
      <c r="H34" s="33">
        <v>24.82</v>
      </c>
      <c r="I34" s="33">
        <v>23.04</v>
      </c>
      <c r="J34" s="34">
        <v>23.09</v>
      </c>
      <c r="K34" s="22"/>
      <c r="L34" s="22"/>
      <c r="M34" s="22"/>
      <c r="N34" s="22"/>
      <c r="O34" s="22"/>
      <c r="P34" s="22"/>
    </row>
    <row r="35" spans="1:16" ht="39" customHeight="1" x14ac:dyDescent="0.15">
      <c r="A35" s="22"/>
      <c r="B35" s="35"/>
      <c r="C35" s="1238" t="s">
        <v>575</v>
      </c>
      <c r="D35" s="1239"/>
      <c r="E35" s="1240"/>
      <c r="F35" s="36">
        <v>2.89</v>
      </c>
      <c r="G35" s="37">
        <v>3.58</v>
      </c>
      <c r="H35" s="37">
        <v>2.68</v>
      </c>
      <c r="I35" s="37">
        <v>3.47</v>
      </c>
      <c r="J35" s="38">
        <v>3.49</v>
      </c>
      <c r="K35" s="22"/>
      <c r="L35" s="22"/>
      <c r="M35" s="22"/>
      <c r="N35" s="22"/>
      <c r="O35" s="22"/>
      <c r="P35" s="22"/>
    </row>
    <row r="36" spans="1:16" ht="39" customHeight="1" x14ac:dyDescent="0.15">
      <c r="A36" s="22"/>
      <c r="B36" s="35"/>
      <c r="C36" s="1238" t="s">
        <v>576</v>
      </c>
      <c r="D36" s="1239"/>
      <c r="E36" s="1240"/>
      <c r="F36" s="36">
        <v>5.58</v>
      </c>
      <c r="G36" s="37">
        <v>2.8</v>
      </c>
      <c r="H36" s="37">
        <v>2.96</v>
      </c>
      <c r="I36" s="37">
        <v>4.32</v>
      </c>
      <c r="J36" s="38">
        <v>3.34</v>
      </c>
      <c r="K36" s="22"/>
      <c r="L36" s="22"/>
      <c r="M36" s="22"/>
      <c r="N36" s="22"/>
      <c r="O36" s="22"/>
      <c r="P36" s="22"/>
    </row>
    <row r="37" spans="1:16" ht="39" customHeight="1" x14ac:dyDescent="0.15">
      <c r="A37" s="22"/>
      <c r="B37" s="35"/>
      <c r="C37" s="1238" t="s">
        <v>577</v>
      </c>
      <c r="D37" s="1239"/>
      <c r="E37" s="1240"/>
      <c r="F37" s="36">
        <v>0.2</v>
      </c>
      <c r="G37" s="37">
        <v>0.06</v>
      </c>
      <c r="H37" s="37">
        <v>0.66</v>
      </c>
      <c r="I37" s="37">
        <v>1.56</v>
      </c>
      <c r="J37" s="38">
        <v>1.48</v>
      </c>
      <c r="K37" s="22"/>
      <c r="L37" s="22"/>
      <c r="M37" s="22"/>
      <c r="N37" s="22"/>
      <c r="O37" s="22"/>
      <c r="P37" s="22"/>
    </row>
    <row r="38" spans="1:16" ht="39" customHeight="1" x14ac:dyDescent="0.15">
      <c r="A38" s="22"/>
      <c r="B38" s="35"/>
      <c r="C38" s="1238" t="s">
        <v>578</v>
      </c>
      <c r="D38" s="1239"/>
      <c r="E38" s="1240"/>
      <c r="F38" s="36">
        <v>0.02</v>
      </c>
      <c r="G38" s="37">
        <v>0.02</v>
      </c>
      <c r="H38" s="37">
        <v>0.03</v>
      </c>
      <c r="I38" s="37">
        <v>0.03</v>
      </c>
      <c r="J38" s="38">
        <v>7.0000000000000007E-2</v>
      </c>
      <c r="K38" s="22"/>
      <c r="L38" s="22"/>
      <c r="M38" s="22"/>
      <c r="N38" s="22"/>
      <c r="O38" s="22"/>
      <c r="P38" s="22"/>
    </row>
    <row r="39" spans="1:16" ht="39" customHeight="1" x14ac:dyDescent="0.15">
      <c r="A39" s="22"/>
      <c r="B39" s="35"/>
      <c r="C39" s="1238" t="s">
        <v>579</v>
      </c>
      <c r="D39" s="1239"/>
      <c r="E39" s="1240"/>
      <c r="F39" s="36">
        <v>0</v>
      </c>
      <c r="G39" s="37">
        <v>0</v>
      </c>
      <c r="H39" s="37">
        <v>0</v>
      </c>
      <c r="I39" s="37">
        <v>0</v>
      </c>
      <c r="J39" s="38">
        <v>0</v>
      </c>
      <c r="K39" s="22"/>
      <c r="L39" s="22"/>
      <c r="M39" s="22"/>
      <c r="N39" s="22"/>
      <c r="O39" s="22"/>
      <c r="P39" s="22"/>
    </row>
    <row r="40" spans="1:16" ht="39" customHeight="1" x14ac:dyDescent="0.15">
      <c r="A40" s="22"/>
      <c r="B40" s="35"/>
      <c r="C40" s="1238" t="s">
        <v>580</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581</v>
      </c>
      <c r="D42" s="1239"/>
      <c r="E42" s="1240"/>
      <c r="F42" s="36" t="s">
        <v>523</v>
      </c>
      <c r="G42" s="37" t="s">
        <v>523</v>
      </c>
      <c r="H42" s="37" t="s">
        <v>523</v>
      </c>
      <c r="I42" s="37" t="s">
        <v>523</v>
      </c>
      <c r="J42" s="38" t="s">
        <v>523</v>
      </c>
      <c r="K42" s="22"/>
      <c r="L42" s="22"/>
      <c r="M42" s="22"/>
      <c r="N42" s="22"/>
      <c r="O42" s="22"/>
      <c r="P42" s="22"/>
    </row>
    <row r="43" spans="1:16" ht="39" customHeight="1" thickBot="1" x14ac:dyDescent="0.2">
      <c r="A43" s="22"/>
      <c r="B43" s="40"/>
      <c r="C43" s="1241" t="s">
        <v>582</v>
      </c>
      <c r="D43" s="1242"/>
      <c r="E43" s="1243"/>
      <c r="F43" s="41">
        <v>0</v>
      </c>
      <c r="G43" s="42">
        <v>0</v>
      </c>
      <c r="H43" s="42">
        <v>0</v>
      </c>
      <c r="I43" s="42">
        <v>0.03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mF3W75P2tDlSV4J7VsZBEhynSnG//y6udsvH1c+6B9F7J7S+PAMOY+0x5chpFT8zOsjuHbKIgYdmp6ackHSvw==" saltValue="8xjq6EpNUaZ6d0iqYUZ3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633</v>
      </c>
      <c r="L45" s="60">
        <v>581</v>
      </c>
      <c r="M45" s="60">
        <v>562</v>
      </c>
      <c r="N45" s="60">
        <v>566</v>
      </c>
      <c r="O45" s="61">
        <v>593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523</v>
      </c>
      <c r="L46" s="64" t="s">
        <v>523</v>
      </c>
      <c r="M46" s="64" t="s">
        <v>523</v>
      </c>
      <c r="N46" s="64" t="s">
        <v>523</v>
      </c>
      <c r="O46" s="65" t="s">
        <v>523</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523</v>
      </c>
      <c r="L47" s="64" t="s">
        <v>523</v>
      </c>
      <c r="M47" s="64" t="s">
        <v>523</v>
      </c>
      <c r="N47" s="64" t="s">
        <v>523</v>
      </c>
      <c r="O47" s="65" t="s">
        <v>523</v>
      </c>
      <c r="P47" s="48"/>
      <c r="Q47" s="48"/>
      <c r="R47" s="48"/>
      <c r="S47" s="48"/>
      <c r="T47" s="48"/>
      <c r="U47" s="48"/>
    </row>
    <row r="48" spans="1:21" ht="30.75" customHeight="1" x14ac:dyDescent="0.15">
      <c r="A48" s="48"/>
      <c r="B48" s="1248"/>
      <c r="C48" s="1249"/>
      <c r="D48" s="62"/>
      <c r="E48" s="1254" t="s">
        <v>15</v>
      </c>
      <c r="F48" s="1254"/>
      <c r="G48" s="1254"/>
      <c r="H48" s="1254"/>
      <c r="I48" s="1254"/>
      <c r="J48" s="1255"/>
      <c r="K48" s="63">
        <v>135</v>
      </c>
      <c r="L48" s="64">
        <v>148</v>
      </c>
      <c r="M48" s="64">
        <v>131</v>
      </c>
      <c r="N48" s="64">
        <v>137</v>
      </c>
      <c r="O48" s="65">
        <v>130</v>
      </c>
      <c r="P48" s="48"/>
      <c r="Q48" s="48"/>
      <c r="R48" s="48"/>
      <c r="S48" s="48"/>
      <c r="T48" s="48"/>
      <c r="U48" s="48"/>
    </row>
    <row r="49" spans="1:21" ht="30.75" customHeight="1" x14ac:dyDescent="0.15">
      <c r="A49" s="48"/>
      <c r="B49" s="1248"/>
      <c r="C49" s="1249"/>
      <c r="D49" s="62"/>
      <c r="E49" s="1254" t="s">
        <v>16</v>
      </c>
      <c r="F49" s="1254"/>
      <c r="G49" s="1254"/>
      <c r="H49" s="1254"/>
      <c r="I49" s="1254"/>
      <c r="J49" s="1255"/>
      <c r="K49" s="63">
        <v>69</v>
      </c>
      <c r="L49" s="64">
        <v>26</v>
      </c>
      <c r="M49" s="64">
        <v>10</v>
      </c>
      <c r="N49" s="64">
        <v>2</v>
      </c>
      <c r="O49" s="65">
        <v>2</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523</v>
      </c>
      <c r="L50" s="64" t="s">
        <v>523</v>
      </c>
      <c r="M50" s="64" t="s">
        <v>523</v>
      </c>
      <c r="N50" s="64" t="s">
        <v>523</v>
      </c>
      <c r="O50" s="65" t="s">
        <v>523</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523</v>
      </c>
      <c r="L51" s="64" t="s">
        <v>523</v>
      </c>
      <c r="M51" s="64" t="s">
        <v>523</v>
      </c>
      <c r="N51" s="64" t="s">
        <v>523</v>
      </c>
      <c r="O51" s="65" t="s">
        <v>523</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545</v>
      </c>
      <c r="L52" s="64">
        <v>515</v>
      </c>
      <c r="M52" s="64">
        <v>500</v>
      </c>
      <c r="N52" s="64">
        <v>506</v>
      </c>
      <c r="O52" s="65">
        <v>522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292</v>
      </c>
      <c r="L53" s="69">
        <v>240</v>
      </c>
      <c r="M53" s="69">
        <v>203</v>
      </c>
      <c r="N53" s="69">
        <v>199</v>
      </c>
      <c r="O53" s="70">
        <v>203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523</v>
      </c>
      <c r="L57" s="83" t="s">
        <v>523</v>
      </c>
      <c r="M57" s="83" t="s">
        <v>523</v>
      </c>
      <c r="N57" s="83" t="s">
        <v>523</v>
      </c>
      <c r="O57" s="84" t="s">
        <v>523</v>
      </c>
    </row>
    <row r="58" spans="1:21" ht="31.5" customHeight="1" thickBot="1" x14ac:dyDescent="0.2">
      <c r="B58" s="1264"/>
      <c r="C58" s="1265"/>
      <c r="D58" s="1269" t="s">
        <v>27</v>
      </c>
      <c r="E58" s="1270"/>
      <c r="F58" s="1270"/>
      <c r="G58" s="1270"/>
      <c r="H58" s="1270"/>
      <c r="I58" s="1270"/>
      <c r="J58" s="1271"/>
      <c r="K58" s="85" t="s">
        <v>523</v>
      </c>
      <c r="L58" s="86" t="s">
        <v>523</v>
      </c>
      <c r="M58" s="86" t="s">
        <v>523</v>
      </c>
      <c r="N58" s="86" t="s">
        <v>523</v>
      </c>
      <c r="O58" s="87" t="s">
        <v>523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WHBFjlD+9t9vwwdAFKPrRWuL2a/LqZ3dK47bVmHimZPHjJaDJMti++Aou9o5E3Y3bch2YrwU6ILrfm9g13j0Q==" saltValue="QWPGyYjabfg/7yfsjnSm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565</v>
      </c>
      <c r="J40" s="99" t="s">
        <v>566</v>
      </c>
      <c r="K40" s="99" t="s">
        <v>567</v>
      </c>
      <c r="L40" s="99" t="s">
        <v>568</v>
      </c>
      <c r="M40" s="100" t="s">
        <v>569</v>
      </c>
    </row>
    <row r="41" spans="2:13" ht="27.75" customHeight="1" x14ac:dyDescent="0.15">
      <c r="B41" s="1272" t="s">
        <v>30</v>
      </c>
      <c r="C41" s="1273"/>
      <c r="D41" s="101"/>
      <c r="E41" s="1278" t="s">
        <v>31</v>
      </c>
      <c r="F41" s="1278"/>
      <c r="G41" s="1278"/>
      <c r="H41" s="1279"/>
      <c r="I41" s="102">
        <v>6273</v>
      </c>
      <c r="J41" s="103">
        <v>6112</v>
      </c>
      <c r="K41" s="103">
        <v>5918</v>
      </c>
      <c r="L41" s="103">
        <v>5968</v>
      </c>
      <c r="M41" s="104">
        <v>6038</v>
      </c>
    </row>
    <row r="42" spans="2:13" ht="27.75" customHeight="1" x14ac:dyDescent="0.15">
      <c r="B42" s="1274"/>
      <c r="C42" s="1275"/>
      <c r="D42" s="105"/>
      <c r="E42" s="1280" t="s">
        <v>32</v>
      </c>
      <c r="F42" s="1280"/>
      <c r="G42" s="1280"/>
      <c r="H42" s="1281"/>
      <c r="I42" s="106">
        <v>51</v>
      </c>
      <c r="J42" s="107">
        <v>446</v>
      </c>
      <c r="K42" s="107">
        <v>437</v>
      </c>
      <c r="L42" s="107">
        <v>449</v>
      </c>
      <c r="M42" s="108">
        <v>422</v>
      </c>
    </row>
    <row r="43" spans="2:13" ht="27.75" customHeight="1" x14ac:dyDescent="0.15">
      <c r="B43" s="1274"/>
      <c r="C43" s="1275"/>
      <c r="D43" s="105"/>
      <c r="E43" s="1280" t="s">
        <v>33</v>
      </c>
      <c r="F43" s="1280"/>
      <c r="G43" s="1280"/>
      <c r="H43" s="1281"/>
      <c r="I43" s="106">
        <v>2403</v>
      </c>
      <c r="J43" s="107">
        <v>2493</v>
      </c>
      <c r="K43" s="107">
        <v>2411</v>
      </c>
      <c r="L43" s="107">
        <v>2361</v>
      </c>
      <c r="M43" s="108">
        <v>2208</v>
      </c>
    </row>
    <row r="44" spans="2:13" ht="27.75" customHeight="1" x14ac:dyDescent="0.15">
      <c r="B44" s="1274"/>
      <c r="C44" s="1275"/>
      <c r="D44" s="105"/>
      <c r="E44" s="1280" t="s">
        <v>34</v>
      </c>
      <c r="F44" s="1280"/>
      <c r="G44" s="1280"/>
      <c r="H44" s="1281"/>
      <c r="I44" s="106">
        <v>40</v>
      </c>
      <c r="J44" s="107">
        <v>15</v>
      </c>
      <c r="K44" s="107">
        <v>5</v>
      </c>
      <c r="L44" s="107">
        <v>3</v>
      </c>
      <c r="M44" s="108">
        <v>1</v>
      </c>
    </row>
    <row r="45" spans="2:13" ht="27.75" customHeight="1" x14ac:dyDescent="0.15">
      <c r="B45" s="1274"/>
      <c r="C45" s="1275"/>
      <c r="D45" s="105"/>
      <c r="E45" s="1280" t="s">
        <v>35</v>
      </c>
      <c r="F45" s="1280"/>
      <c r="G45" s="1280"/>
      <c r="H45" s="1281"/>
      <c r="I45" s="106">
        <v>1188</v>
      </c>
      <c r="J45" s="107">
        <v>1139</v>
      </c>
      <c r="K45" s="107">
        <v>1056</v>
      </c>
      <c r="L45" s="107">
        <v>991</v>
      </c>
      <c r="M45" s="108">
        <v>915</v>
      </c>
    </row>
    <row r="46" spans="2:13" ht="27.75" customHeight="1" x14ac:dyDescent="0.15">
      <c r="B46" s="1274"/>
      <c r="C46" s="1275"/>
      <c r="D46" s="109"/>
      <c r="E46" s="1280" t="s">
        <v>36</v>
      </c>
      <c r="F46" s="1280"/>
      <c r="G46" s="1280"/>
      <c r="H46" s="1281"/>
      <c r="I46" s="106" t="s">
        <v>523</v>
      </c>
      <c r="J46" s="107" t="s">
        <v>523</v>
      </c>
      <c r="K46" s="107" t="s">
        <v>523</v>
      </c>
      <c r="L46" s="107" t="s">
        <v>523</v>
      </c>
      <c r="M46" s="108" t="s">
        <v>523</v>
      </c>
    </row>
    <row r="47" spans="2:13" ht="27.75" customHeight="1" x14ac:dyDescent="0.15">
      <c r="B47" s="1274"/>
      <c r="C47" s="1275"/>
      <c r="D47" s="110"/>
      <c r="E47" s="1282" t="s">
        <v>37</v>
      </c>
      <c r="F47" s="1283"/>
      <c r="G47" s="1283"/>
      <c r="H47" s="1284"/>
      <c r="I47" s="106" t="s">
        <v>523</v>
      </c>
      <c r="J47" s="107" t="s">
        <v>523</v>
      </c>
      <c r="K47" s="107" t="s">
        <v>523</v>
      </c>
      <c r="L47" s="107" t="s">
        <v>523</v>
      </c>
      <c r="M47" s="108" t="s">
        <v>523</v>
      </c>
    </row>
    <row r="48" spans="2:13" ht="27.75" customHeight="1" x14ac:dyDescent="0.15">
      <c r="B48" s="1274"/>
      <c r="C48" s="1275"/>
      <c r="D48" s="105"/>
      <c r="E48" s="1280" t="s">
        <v>38</v>
      </c>
      <c r="F48" s="1280"/>
      <c r="G48" s="1280"/>
      <c r="H48" s="1281"/>
      <c r="I48" s="106" t="s">
        <v>523</v>
      </c>
      <c r="J48" s="107" t="s">
        <v>523</v>
      </c>
      <c r="K48" s="107" t="s">
        <v>523</v>
      </c>
      <c r="L48" s="107" t="s">
        <v>523</v>
      </c>
      <c r="M48" s="108" t="s">
        <v>523</v>
      </c>
    </row>
    <row r="49" spans="2:13" ht="27.75" customHeight="1" x14ac:dyDescent="0.15">
      <c r="B49" s="1276"/>
      <c r="C49" s="1277"/>
      <c r="D49" s="105"/>
      <c r="E49" s="1280" t="s">
        <v>39</v>
      </c>
      <c r="F49" s="1280"/>
      <c r="G49" s="1280"/>
      <c r="H49" s="1281"/>
      <c r="I49" s="106" t="s">
        <v>523</v>
      </c>
      <c r="J49" s="107" t="s">
        <v>523</v>
      </c>
      <c r="K49" s="107" t="s">
        <v>523</v>
      </c>
      <c r="L49" s="107" t="s">
        <v>523</v>
      </c>
      <c r="M49" s="108" t="s">
        <v>523</v>
      </c>
    </row>
    <row r="50" spans="2:13" ht="27.75" customHeight="1" x14ac:dyDescent="0.15">
      <c r="B50" s="1285" t="s">
        <v>40</v>
      </c>
      <c r="C50" s="1286"/>
      <c r="D50" s="111"/>
      <c r="E50" s="1280" t="s">
        <v>41</v>
      </c>
      <c r="F50" s="1280"/>
      <c r="G50" s="1280"/>
      <c r="H50" s="1281"/>
      <c r="I50" s="106">
        <v>2732</v>
      </c>
      <c r="J50" s="107">
        <v>2894</v>
      </c>
      <c r="K50" s="107">
        <v>2966</v>
      </c>
      <c r="L50" s="107">
        <v>2848</v>
      </c>
      <c r="M50" s="108">
        <v>2767</v>
      </c>
    </row>
    <row r="51" spans="2:13" ht="27.75" customHeight="1" x14ac:dyDescent="0.15">
      <c r="B51" s="1274"/>
      <c r="C51" s="1275"/>
      <c r="D51" s="105"/>
      <c r="E51" s="1280" t="s">
        <v>42</v>
      </c>
      <c r="F51" s="1280"/>
      <c r="G51" s="1280"/>
      <c r="H51" s="1281"/>
      <c r="I51" s="106" t="s">
        <v>523</v>
      </c>
      <c r="J51" s="107">
        <v>94</v>
      </c>
      <c r="K51" s="107">
        <v>109</v>
      </c>
      <c r="L51" s="107">
        <v>109</v>
      </c>
      <c r="M51" s="108">
        <v>109</v>
      </c>
    </row>
    <row r="52" spans="2:13" ht="27.75" customHeight="1" x14ac:dyDescent="0.15">
      <c r="B52" s="1276"/>
      <c r="C52" s="1277"/>
      <c r="D52" s="105"/>
      <c r="E52" s="1280" t="s">
        <v>43</v>
      </c>
      <c r="F52" s="1280"/>
      <c r="G52" s="1280"/>
      <c r="H52" s="1281"/>
      <c r="I52" s="106">
        <v>6179</v>
      </c>
      <c r="J52" s="107">
        <v>6079</v>
      </c>
      <c r="K52" s="107">
        <v>5975</v>
      </c>
      <c r="L52" s="107">
        <v>6048</v>
      </c>
      <c r="M52" s="108">
        <v>5965</v>
      </c>
    </row>
    <row r="53" spans="2:13" ht="27.75" customHeight="1" thickBot="1" x14ac:dyDescent="0.2">
      <c r="B53" s="1287" t="s">
        <v>44</v>
      </c>
      <c r="C53" s="1288"/>
      <c r="D53" s="112"/>
      <c r="E53" s="1289" t="s">
        <v>45</v>
      </c>
      <c r="F53" s="1289"/>
      <c r="G53" s="1289"/>
      <c r="H53" s="1290"/>
      <c r="I53" s="113">
        <v>1044</v>
      </c>
      <c r="J53" s="114">
        <v>1139</v>
      </c>
      <c r="K53" s="114">
        <v>777</v>
      </c>
      <c r="L53" s="114">
        <v>765</v>
      </c>
      <c r="M53" s="115">
        <v>741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ZHY7xFuo1DsTWGDWM1prhaomw/8W+UiXRHkw//nNvf/yDuVnpoM9+H0oEcfrYXpW7iq63vxcCTs8XsCC9D2Tw==" saltValue="GBvM8r/E+/e/zSGlKerq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567</v>
      </c>
      <c r="G54" s="124" t="s">
        <v>568</v>
      </c>
      <c r="H54" s="125" t="s">
        <v>569</v>
      </c>
    </row>
    <row r="55" spans="2:8" ht="52.5" customHeight="1" x14ac:dyDescent="0.15">
      <c r="B55" s="126"/>
      <c r="C55" s="1299" t="s">
        <v>48</v>
      </c>
      <c r="D55" s="1299"/>
      <c r="E55" s="1300"/>
      <c r="F55" s="127">
        <v>1320</v>
      </c>
      <c r="G55" s="127">
        <v>1235</v>
      </c>
      <c r="H55" s="128">
        <v>1177</v>
      </c>
    </row>
    <row r="56" spans="2:8" ht="52.5" customHeight="1" x14ac:dyDescent="0.15">
      <c r="B56" s="129"/>
      <c r="C56" s="1301" t="s">
        <v>49</v>
      </c>
      <c r="D56" s="1301"/>
      <c r="E56" s="1302"/>
      <c r="F56" s="130">
        <v>209</v>
      </c>
      <c r="G56" s="130">
        <v>210</v>
      </c>
      <c r="H56" s="131">
        <v>210</v>
      </c>
    </row>
    <row r="57" spans="2:8" ht="53.25" customHeight="1" x14ac:dyDescent="0.15">
      <c r="B57" s="129"/>
      <c r="C57" s="1303" t="s">
        <v>50</v>
      </c>
      <c r="D57" s="1303"/>
      <c r="E57" s="1304"/>
      <c r="F57" s="132">
        <v>1222</v>
      </c>
      <c r="G57" s="132">
        <v>1187</v>
      </c>
      <c r="H57" s="133">
        <v>1161</v>
      </c>
    </row>
    <row r="58" spans="2:8" ht="45.75" customHeight="1" x14ac:dyDescent="0.15">
      <c r="B58" s="134"/>
      <c r="C58" s="1291" t="s">
        <v>596</v>
      </c>
      <c r="D58" s="1292"/>
      <c r="E58" s="1293"/>
      <c r="F58" s="135">
        <v>443</v>
      </c>
      <c r="G58" s="135">
        <v>444</v>
      </c>
      <c r="H58" s="136">
        <v>420</v>
      </c>
    </row>
    <row r="59" spans="2:8" ht="45.75" customHeight="1" x14ac:dyDescent="0.15">
      <c r="B59" s="134"/>
      <c r="C59" s="1291" t="s">
        <v>597</v>
      </c>
      <c r="D59" s="1292"/>
      <c r="E59" s="1293"/>
      <c r="F59" s="135">
        <v>265</v>
      </c>
      <c r="G59" s="135">
        <v>242</v>
      </c>
      <c r="H59" s="136">
        <v>242</v>
      </c>
    </row>
    <row r="60" spans="2:8" ht="45.75" customHeight="1" x14ac:dyDescent="0.15">
      <c r="B60" s="134"/>
      <c r="C60" s="1291" t="s">
        <v>598</v>
      </c>
      <c r="D60" s="1292"/>
      <c r="E60" s="1293"/>
      <c r="F60" s="135">
        <v>170</v>
      </c>
      <c r="G60" s="135">
        <v>162</v>
      </c>
      <c r="H60" s="136">
        <v>162</v>
      </c>
    </row>
    <row r="61" spans="2:8" ht="45.75" customHeight="1" x14ac:dyDescent="0.15">
      <c r="B61" s="134"/>
      <c r="C61" s="1291" t="s">
        <v>599</v>
      </c>
      <c r="D61" s="1292"/>
      <c r="E61" s="1293"/>
      <c r="F61" s="135">
        <v>160</v>
      </c>
      <c r="G61" s="135">
        <v>160</v>
      </c>
      <c r="H61" s="136">
        <v>160</v>
      </c>
    </row>
    <row r="62" spans="2:8" ht="45.75" customHeight="1" thickBot="1" x14ac:dyDescent="0.2">
      <c r="B62" s="137"/>
      <c r="C62" s="1294" t="s">
        <v>600</v>
      </c>
      <c r="D62" s="1295"/>
      <c r="E62" s="1296"/>
      <c r="F62" s="138">
        <v>122</v>
      </c>
      <c r="G62" s="138">
        <v>122</v>
      </c>
      <c r="H62" s="139">
        <v>122</v>
      </c>
    </row>
    <row r="63" spans="2:8" ht="52.5" customHeight="1" thickBot="1" x14ac:dyDescent="0.2">
      <c r="B63" s="140"/>
      <c r="C63" s="1297" t="s">
        <v>51</v>
      </c>
      <c r="D63" s="1297"/>
      <c r="E63" s="1298"/>
      <c r="F63" s="141">
        <v>2751</v>
      </c>
      <c r="G63" s="141">
        <v>2631</v>
      </c>
      <c r="H63" s="142">
        <v>2548</v>
      </c>
    </row>
    <row r="64" spans="2:8" ht="15" customHeight="1" x14ac:dyDescent="0.15"/>
    <row r="65" ht="0" hidden="1" customHeight="1" x14ac:dyDescent="0.15"/>
    <row r="66" ht="0" hidden="1" customHeight="1" x14ac:dyDescent="0.15"/>
  </sheetData>
  <sheetProtection algorithmName="SHA-512" hashValue="HsorTUlAL4Qp8QlVjB0rkg6/RIKra5sNBopU58O829s7Ph3vOd7kY81OBwQJsQwGPml4Tjx+crCfN8qsFeH+tQ==" saltValue="+Ae7M1oHtlEVkTy9w3FJ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607</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565</v>
      </c>
      <c r="BQ50" s="1310"/>
      <c r="BR50" s="1310"/>
      <c r="BS50" s="1310"/>
      <c r="BT50" s="1310"/>
      <c r="BU50" s="1310"/>
      <c r="BV50" s="1310"/>
      <c r="BW50" s="1310"/>
      <c r="BX50" s="1310" t="s">
        <v>566</v>
      </c>
      <c r="BY50" s="1310"/>
      <c r="BZ50" s="1310"/>
      <c r="CA50" s="1310"/>
      <c r="CB50" s="1310"/>
      <c r="CC50" s="1310"/>
      <c r="CD50" s="1310"/>
      <c r="CE50" s="1310"/>
      <c r="CF50" s="1310" t="s">
        <v>567</v>
      </c>
      <c r="CG50" s="1310"/>
      <c r="CH50" s="1310"/>
      <c r="CI50" s="1310"/>
      <c r="CJ50" s="1310"/>
      <c r="CK50" s="1310"/>
      <c r="CL50" s="1310"/>
      <c r="CM50" s="1310"/>
      <c r="CN50" s="1310" t="s">
        <v>568</v>
      </c>
      <c r="CO50" s="1310"/>
      <c r="CP50" s="1310"/>
      <c r="CQ50" s="1310"/>
      <c r="CR50" s="1310"/>
      <c r="CS50" s="1310"/>
      <c r="CT50" s="1310"/>
      <c r="CU50" s="1310"/>
      <c r="CV50" s="1310" t="s">
        <v>569</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608</v>
      </c>
      <c r="AO51" s="1308"/>
      <c r="AP51" s="1308"/>
      <c r="AQ51" s="1308"/>
      <c r="AR51" s="1308"/>
      <c r="AS51" s="1308"/>
      <c r="AT51" s="1308"/>
      <c r="AU51" s="1308"/>
      <c r="AV51" s="1308"/>
      <c r="AW51" s="1308"/>
      <c r="AX51" s="1308"/>
      <c r="AY51" s="1308"/>
      <c r="AZ51" s="1308"/>
      <c r="BA51" s="1308"/>
      <c r="BB51" s="1308" t="s">
        <v>609</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22.6</v>
      </c>
      <c r="CG51" s="1305"/>
      <c r="CH51" s="1305"/>
      <c r="CI51" s="1305"/>
      <c r="CJ51" s="1305"/>
      <c r="CK51" s="1305"/>
      <c r="CL51" s="1305"/>
      <c r="CM51" s="1305"/>
      <c r="CN51" s="1317"/>
      <c r="CO51" s="1305"/>
      <c r="CP51" s="1305"/>
      <c r="CQ51" s="1305"/>
      <c r="CR51" s="1305"/>
      <c r="CS51" s="1305"/>
      <c r="CT51" s="1305"/>
      <c r="CU51" s="1305"/>
      <c r="CV51" s="1317"/>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610</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44.8</v>
      </c>
      <c r="CG53" s="1305"/>
      <c r="CH53" s="1305"/>
      <c r="CI53" s="1305"/>
      <c r="CJ53" s="1305"/>
      <c r="CK53" s="1305"/>
      <c r="CL53" s="1305"/>
      <c r="CM53" s="1305"/>
      <c r="CN53" s="1317"/>
      <c r="CO53" s="1305"/>
      <c r="CP53" s="1305"/>
      <c r="CQ53" s="1305"/>
      <c r="CR53" s="1305"/>
      <c r="CS53" s="1305"/>
      <c r="CT53" s="1305"/>
      <c r="CU53" s="1305"/>
      <c r="CV53" s="1317"/>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611</v>
      </c>
      <c r="AO55" s="1310"/>
      <c r="AP55" s="1310"/>
      <c r="AQ55" s="1310"/>
      <c r="AR55" s="1310"/>
      <c r="AS55" s="1310"/>
      <c r="AT55" s="1310"/>
      <c r="AU55" s="1310"/>
      <c r="AV55" s="1310"/>
      <c r="AW55" s="1310"/>
      <c r="AX55" s="1310"/>
      <c r="AY55" s="1310"/>
      <c r="AZ55" s="1310"/>
      <c r="BA55" s="1310"/>
      <c r="BB55" s="1308" t="s">
        <v>609</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32.9</v>
      </c>
      <c r="CG55" s="1305"/>
      <c r="CH55" s="1305"/>
      <c r="CI55" s="1305"/>
      <c r="CJ55" s="1305"/>
      <c r="CK55" s="1305"/>
      <c r="CL55" s="1305"/>
      <c r="CM55" s="1305"/>
      <c r="CN55" s="1317"/>
      <c r="CO55" s="1305"/>
      <c r="CP55" s="1305"/>
      <c r="CQ55" s="1305"/>
      <c r="CR55" s="1305"/>
      <c r="CS55" s="1305"/>
      <c r="CT55" s="1305"/>
      <c r="CU55" s="1305"/>
      <c r="CV55" s="1317"/>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610</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v>
      </c>
      <c r="CG57" s="1305"/>
      <c r="CH57" s="1305"/>
      <c r="CI57" s="1305"/>
      <c r="CJ57" s="1305"/>
      <c r="CK57" s="1305"/>
      <c r="CL57" s="1305"/>
      <c r="CM57" s="1305"/>
      <c r="CN57" s="1317"/>
      <c r="CO57" s="1305"/>
      <c r="CP57" s="1305"/>
      <c r="CQ57" s="1305"/>
      <c r="CR57" s="1305"/>
      <c r="CS57" s="1305"/>
      <c r="CT57" s="1305"/>
      <c r="CU57" s="1305"/>
      <c r="CV57" s="1317"/>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612</v>
      </c>
    </row>
    <row r="64" spans="1:109" x14ac:dyDescent="0.15">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607</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565</v>
      </c>
      <c r="BQ72" s="1310"/>
      <c r="BR72" s="1310"/>
      <c r="BS72" s="1310"/>
      <c r="BT72" s="1310"/>
      <c r="BU72" s="1310"/>
      <c r="BV72" s="1310"/>
      <c r="BW72" s="1310"/>
      <c r="BX72" s="1310" t="s">
        <v>566</v>
      </c>
      <c r="BY72" s="1310"/>
      <c r="BZ72" s="1310"/>
      <c r="CA72" s="1310"/>
      <c r="CB72" s="1310"/>
      <c r="CC72" s="1310"/>
      <c r="CD72" s="1310"/>
      <c r="CE72" s="1310"/>
      <c r="CF72" s="1310" t="s">
        <v>567</v>
      </c>
      <c r="CG72" s="1310"/>
      <c r="CH72" s="1310"/>
      <c r="CI72" s="1310"/>
      <c r="CJ72" s="1310"/>
      <c r="CK72" s="1310"/>
      <c r="CL72" s="1310"/>
      <c r="CM72" s="1310"/>
      <c r="CN72" s="1310" t="s">
        <v>568</v>
      </c>
      <c r="CO72" s="1310"/>
      <c r="CP72" s="1310"/>
      <c r="CQ72" s="1310"/>
      <c r="CR72" s="1310"/>
      <c r="CS72" s="1310"/>
      <c r="CT72" s="1310"/>
      <c r="CU72" s="1310"/>
      <c r="CV72" s="1310" t="s">
        <v>569</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608</v>
      </c>
      <c r="AO73" s="1308"/>
      <c r="AP73" s="1308"/>
      <c r="AQ73" s="1308"/>
      <c r="AR73" s="1308"/>
      <c r="AS73" s="1308"/>
      <c r="AT73" s="1308"/>
      <c r="AU73" s="1308"/>
      <c r="AV73" s="1308"/>
      <c r="AW73" s="1308"/>
      <c r="AX73" s="1308"/>
      <c r="AY73" s="1308"/>
      <c r="AZ73" s="1308"/>
      <c r="BA73" s="1308"/>
      <c r="BB73" s="1308" t="s">
        <v>609</v>
      </c>
      <c r="BC73" s="1308"/>
      <c r="BD73" s="1308"/>
      <c r="BE73" s="1308"/>
      <c r="BF73" s="1308"/>
      <c r="BG73" s="1308"/>
      <c r="BH73" s="1308"/>
      <c r="BI73" s="1308"/>
      <c r="BJ73" s="1308"/>
      <c r="BK73" s="1308"/>
      <c r="BL73" s="1308"/>
      <c r="BM73" s="1308"/>
      <c r="BN73" s="1308"/>
      <c r="BO73" s="1308"/>
      <c r="BP73" s="1305">
        <v>31.3</v>
      </c>
      <c r="BQ73" s="1305"/>
      <c r="BR73" s="1305"/>
      <c r="BS73" s="1305"/>
      <c r="BT73" s="1305"/>
      <c r="BU73" s="1305"/>
      <c r="BV73" s="1305"/>
      <c r="BW73" s="1305"/>
      <c r="BX73" s="1305">
        <v>32.799999999999997</v>
      </c>
      <c r="BY73" s="1305"/>
      <c r="BZ73" s="1305"/>
      <c r="CA73" s="1305"/>
      <c r="CB73" s="1305"/>
      <c r="CC73" s="1305"/>
      <c r="CD73" s="1305"/>
      <c r="CE73" s="1305"/>
      <c r="CF73" s="1305">
        <v>22.6</v>
      </c>
      <c r="CG73" s="1305"/>
      <c r="CH73" s="1305"/>
      <c r="CI73" s="1305"/>
      <c r="CJ73" s="1305"/>
      <c r="CK73" s="1305"/>
      <c r="CL73" s="1305"/>
      <c r="CM73" s="1305"/>
      <c r="CN73" s="1305">
        <v>22.8</v>
      </c>
      <c r="CO73" s="1305"/>
      <c r="CP73" s="1305"/>
      <c r="CQ73" s="1305"/>
      <c r="CR73" s="1305"/>
      <c r="CS73" s="1305"/>
      <c r="CT73" s="1305"/>
      <c r="CU73" s="1305"/>
      <c r="CV73" s="1305">
        <v>21.8</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614</v>
      </c>
      <c r="BC75" s="1308"/>
      <c r="BD75" s="1308"/>
      <c r="BE75" s="1308"/>
      <c r="BF75" s="1308"/>
      <c r="BG75" s="1308"/>
      <c r="BH75" s="1308"/>
      <c r="BI75" s="1308"/>
      <c r="BJ75" s="1308"/>
      <c r="BK75" s="1308"/>
      <c r="BL75" s="1308"/>
      <c r="BM75" s="1308"/>
      <c r="BN75" s="1308"/>
      <c r="BO75" s="1308"/>
      <c r="BP75" s="1305">
        <v>9.5</v>
      </c>
      <c r="BQ75" s="1305"/>
      <c r="BR75" s="1305"/>
      <c r="BS75" s="1305"/>
      <c r="BT75" s="1305"/>
      <c r="BU75" s="1305"/>
      <c r="BV75" s="1305"/>
      <c r="BW75" s="1305"/>
      <c r="BX75" s="1305">
        <v>8.4</v>
      </c>
      <c r="BY75" s="1305"/>
      <c r="BZ75" s="1305"/>
      <c r="CA75" s="1305"/>
      <c r="CB75" s="1305"/>
      <c r="CC75" s="1305"/>
      <c r="CD75" s="1305"/>
      <c r="CE75" s="1305"/>
      <c r="CF75" s="1305">
        <v>7.2</v>
      </c>
      <c r="CG75" s="1305"/>
      <c r="CH75" s="1305"/>
      <c r="CI75" s="1305"/>
      <c r="CJ75" s="1305"/>
      <c r="CK75" s="1305"/>
      <c r="CL75" s="1305"/>
      <c r="CM75" s="1305"/>
      <c r="CN75" s="1305">
        <v>6.2</v>
      </c>
      <c r="CO75" s="1305"/>
      <c r="CP75" s="1305"/>
      <c r="CQ75" s="1305"/>
      <c r="CR75" s="1305"/>
      <c r="CS75" s="1305"/>
      <c r="CT75" s="1305"/>
      <c r="CU75" s="1305"/>
      <c r="CV75" s="1305">
        <v>5.9</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611</v>
      </c>
      <c r="AO77" s="1310"/>
      <c r="AP77" s="1310"/>
      <c r="AQ77" s="1310"/>
      <c r="AR77" s="1310"/>
      <c r="AS77" s="1310"/>
      <c r="AT77" s="1310"/>
      <c r="AU77" s="1310"/>
      <c r="AV77" s="1310"/>
      <c r="AW77" s="1310"/>
      <c r="AX77" s="1310"/>
      <c r="AY77" s="1310"/>
      <c r="AZ77" s="1310"/>
      <c r="BA77" s="1310"/>
      <c r="BB77" s="1308" t="s">
        <v>609</v>
      </c>
      <c r="BC77" s="1308"/>
      <c r="BD77" s="1308"/>
      <c r="BE77" s="1308"/>
      <c r="BF77" s="1308"/>
      <c r="BG77" s="1308"/>
      <c r="BH77" s="1308"/>
      <c r="BI77" s="1308"/>
      <c r="BJ77" s="1308"/>
      <c r="BK77" s="1308"/>
      <c r="BL77" s="1308"/>
      <c r="BM77" s="1308"/>
      <c r="BN77" s="1308"/>
      <c r="BO77" s="1308"/>
      <c r="BP77" s="1305">
        <v>48.7</v>
      </c>
      <c r="BQ77" s="1305"/>
      <c r="BR77" s="1305"/>
      <c r="BS77" s="1305"/>
      <c r="BT77" s="1305"/>
      <c r="BU77" s="1305"/>
      <c r="BV77" s="1305"/>
      <c r="BW77" s="1305"/>
      <c r="BX77" s="1305">
        <v>36.5</v>
      </c>
      <c r="BY77" s="1305"/>
      <c r="BZ77" s="1305"/>
      <c r="CA77" s="1305"/>
      <c r="CB77" s="1305"/>
      <c r="CC77" s="1305"/>
      <c r="CD77" s="1305"/>
      <c r="CE77" s="1305"/>
      <c r="CF77" s="1305">
        <v>32.9</v>
      </c>
      <c r="CG77" s="1305"/>
      <c r="CH77" s="1305"/>
      <c r="CI77" s="1305"/>
      <c r="CJ77" s="1305"/>
      <c r="CK77" s="1305"/>
      <c r="CL77" s="1305"/>
      <c r="CM77" s="1305"/>
      <c r="CN77" s="1305">
        <v>28.5</v>
      </c>
      <c r="CO77" s="1305"/>
      <c r="CP77" s="1305"/>
      <c r="CQ77" s="1305"/>
      <c r="CR77" s="1305"/>
      <c r="CS77" s="1305"/>
      <c r="CT77" s="1305"/>
      <c r="CU77" s="1305"/>
      <c r="CV77" s="1305">
        <v>20.5</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614</v>
      </c>
      <c r="BC79" s="1308"/>
      <c r="BD79" s="1308"/>
      <c r="BE79" s="1308"/>
      <c r="BF79" s="1308"/>
      <c r="BG79" s="1308"/>
      <c r="BH79" s="1308"/>
      <c r="BI79" s="1308"/>
      <c r="BJ79" s="1308"/>
      <c r="BK79" s="1308"/>
      <c r="BL79" s="1308"/>
      <c r="BM79" s="1308"/>
      <c r="BN79" s="1308"/>
      <c r="BO79" s="1308"/>
      <c r="BP79" s="1305">
        <v>10.4</v>
      </c>
      <c r="BQ79" s="1305"/>
      <c r="BR79" s="1305"/>
      <c r="BS79" s="1305"/>
      <c r="BT79" s="1305"/>
      <c r="BU79" s="1305"/>
      <c r="BV79" s="1305"/>
      <c r="BW79" s="1305"/>
      <c r="BX79" s="1305">
        <v>9</v>
      </c>
      <c r="BY79" s="1305"/>
      <c r="BZ79" s="1305"/>
      <c r="CA79" s="1305"/>
      <c r="CB79" s="1305"/>
      <c r="CC79" s="1305"/>
      <c r="CD79" s="1305"/>
      <c r="CE79" s="1305"/>
      <c r="CF79" s="1305">
        <v>8.1999999999999993</v>
      </c>
      <c r="CG79" s="1305"/>
      <c r="CH79" s="1305"/>
      <c r="CI79" s="1305"/>
      <c r="CJ79" s="1305"/>
      <c r="CK79" s="1305"/>
      <c r="CL79" s="1305"/>
      <c r="CM79" s="1305"/>
      <c r="CN79" s="1305">
        <v>8</v>
      </c>
      <c r="CO79" s="1305"/>
      <c r="CP79" s="1305"/>
      <c r="CQ79" s="1305"/>
      <c r="CR79" s="1305"/>
      <c r="CS79" s="1305"/>
      <c r="CT79" s="1305"/>
      <c r="CU79" s="1305"/>
      <c r="CV79" s="1305">
        <v>7.9</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7bPJe12zjDsW22TaHjz4dihR64haqVCc0nu1xkLIQln+dm5+DoXdFHIrAKgDrgE1Qrb6yhTCz8ZP3Z7Ir5y8w==" saltValue="Rv4DRPEck7NbLqZcaHCIW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QkByk+8zvQqKhZVfLIR0hMiJ0HxoNPgbx9htEg5E8BNZpGAj7jnX8XMra2b8axD35OPP2Qczjvvn+ixi5pug==" saltValue="fRDuTPAnDlj/tXTlSmhJ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soKNRbysJnORA62KE7bQhXSBBTeK8GdPpFHTEfmB+P9tpmNLwt1uwOmM4TU8kQOHZc+KHaccKyNAhSXxAwqZA==" saltValue="4SxYQqAlwtY2OAJYCTTf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562</v>
      </c>
      <c r="G2" s="156"/>
      <c r="H2" s="157"/>
    </row>
    <row r="3" spans="1:8" x14ac:dyDescent="0.15">
      <c r="A3" s="153" t="s">
        <v>555</v>
      </c>
      <c r="B3" s="158"/>
      <c r="C3" s="159"/>
      <c r="D3" s="160">
        <v>59015</v>
      </c>
      <c r="E3" s="161"/>
      <c r="F3" s="162">
        <v>85205</v>
      </c>
      <c r="G3" s="163"/>
      <c r="H3" s="164"/>
    </row>
    <row r="4" spans="1:8" x14ac:dyDescent="0.15">
      <c r="A4" s="165"/>
      <c r="B4" s="166"/>
      <c r="C4" s="167"/>
      <c r="D4" s="168">
        <v>27652</v>
      </c>
      <c r="E4" s="169"/>
      <c r="F4" s="170">
        <v>38847</v>
      </c>
      <c r="G4" s="171"/>
      <c r="H4" s="172"/>
    </row>
    <row r="5" spans="1:8" x14ac:dyDescent="0.15">
      <c r="A5" s="153" t="s">
        <v>557</v>
      </c>
      <c r="B5" s="158"/>
      <c r="C5" s="159"/>
      <c r="D5" s="160">
        <v>24508</v>
      </c>
      <c r="E5" s="161"/>
      <c r="F5" s="162">
        <v>69469</v>
      </c>
      <c r="G5" s="163"/>
      <c r="H5" s="164"/>
    </row>
    <row r="6" spans="1:8" x14ac:dyDescent="0.15">
      <c r="A6" s="165"/>
      <c r="B6" s="166"/>
      <c r="C6" s="167"/>
      <c r="D6" s="168">
        <v>14934</v>
      </c>
      <c r="E6" s="169"/>
      <c r="F6" s="170">
        <v>38215</v>
      </c>
      <c r="G6" s="171"/>
      <c r="H6" s="172"/>
    </row>
    <row r="7" spans="1:8" x14ac:dyDescent="0.15">
      <c r="A7" s="153" t="s">
        <v>558</v>
      </c>
      <c r="B7" s="158"/>
      <c r="C7" s="159"/>
      <c r="D7" s="160">
        <v>24476</v>
      </c>
      <c r="E7" s="161"/>
      <c r="F7" s="162">
        <v>67293</v>
      </c>
      <c r="G7" s="163"/>
      <c r="H7" s="164"/>
    </row>
    <row r="8" spans="1:8" x14ac:dyDescent="0.15">
      <c r="A8" s="165"/>
      <c r="B8" s="166"/>
      <c r="C8" s="167"/>
      <c r="D8" s="168">
        <v>14594</v>
      </c>
      <c r="E8" s="169"/>
      <c r="F8" s="170">
        <v>35076</v>
      </c>
      <c r="G8" s="171"/>
      <c r="H8" s="172"/>
    </row>
    <row r="9" spans="1:8" x14ac:dyDescent="0.15">
      <c r="A9" s="153" t="s">
        <v>559</v>
      </c>
      <c r="B9" s="158"/>
      <c r="C9" s="159"/>
      <c r="D9" s="160">
        <v>44824</v>
      </c>
      <c r="E9" s="161"/>
      <c r="F9" s="162">
        <v>67343</v>
      </c>
      <c r="G9" s="163"/>
      <c r="H9" s="164"/>
    </row>
    <row r="10" spans="1:8" x14ac:dyDescent="0.15">
      <c r="A10" s="165"/>
      <c r="B10" s="166"/>
      <c r="C10" s="167"/>
      <c r="D10" s="168">
        <v>33607</v>
      </c>
      <c r="E10" s="169"/>
      <c r="F10" s="170">
        <v>32865</v>
      </c>
      <c r="G10" s="171"/>
      <c r="H10" s="172"/>
    </row>
    <row r="11" spans="1:8" x14ac:dyDescent="0.15">
      <c r="A11" s="153" t="s">
        <v>560</v>
      </c>
      <c r="B11" s="158"/>
      <c r="C11" s="159"/>
      <c r="D11" s="160">
        <v>50564</v>
      </c>
      <c r="E11" s="161"/>
      <c r="F11" s="162">
        <v>73475</v>
      </c>
      <c r="G11" s="163"/>
      <c r="H11" s="164"/>
    </row>
    <row r="12" spans="1:8" x14ac:dyDescent="0.15">
      <c r="A12" s="165"/>
      <c r="B12" s="166"/>
      <c r="C12" s="173"/>
      <c r="D12" s="168">
        <v>26430</v>
      </c>
      <c r="E12" s="169"/>
      <c r="F12" s="170">
        <v>43072</v>
      </c>
      <c r="G12" s="171"/>
      <c r="H12" s="172"/>
    </row>
    <row r="13" spans="1:8" x14ac:dyDescent="0.15">
      <c r="A13" s="153"/>
      <c r="B13" s="158"/>
      <c r="C13" s="174"/>
      <c r="D13" s="175">
        <v>40677</v>
      </c>
      <c r="E13" s="176"/>
      <c r="F13" s="177">
        <v>72557</v>
      </c>
      <c r="G13" s="178"/>
      <c r="H13" s="164"/>
    </row>
    <row r="14" spans="1:8" x14ac:dyDescent="0.15">
      <c r="A14" s="165"/>
      <c r="B14" s="166"/>
      <c r="C14" s="167"/>
      <c r="D14" s="168">
        <v>23443</v>
      </c>
      <c r="E14" s="169"/>
      <c r="F14" s="170">
        <v>37615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2.89</v>
      </c>
      <c r="C19" s="179">
        <f>ROUND(VALUE(SUBSTITUTE(実質収支比率等に係る経年分析!G$48,"▲","-")),2)</f>
        <v>3.59</v>
      </c>
      <c r="D19" s="179">
        <f>ROUND(VALUE(SUBSTITUTE(実質収支比率等に係る経年分析!H$48,"▲","-")),2)</f>
        <v>2.68</v>
      </c>
      <c r="E19" s="179">
        <f>ROUND(VALUE(SUBSTITUTE(実質収支比率等に係る経年分析!I$48,"▲","-")),2)</f>
        <v>3.47</v>
      </c>
      <c r="F19" s="179">
        <f>ROUND(VALUE(SUBSTITUTE(実質収支比率等に係る経年分析!J$48,"▲","-")),2)</f>
        <v>3.5</v>
      </c>
    </row>
    <row r="20" spans="1:11" x14ac:dyDescent="0.15">
      <c r="A20" s="179" t="s">
        <v>55</v>
      </c>
      <c r="B20" s="179">
        <f>ROUND(VALUE(SUBSTITUTE(実質収支比率等に係る経年分析!F$47,"▲","-")),2)</f>
        <v>30.49</v>
      </c>
      <c r="C20" s="179">
        <f>ROUND(VALUE(SUBSTITUTE(実質収支比率等に係る経年分析!G$47,"▲","-")),2)</f>
        <v>31.24</v>
      </c>
      <c r="D20" s="179">
        <f>ROUND(VALUE(SUBSTITUTE(実質収支比率等に係る経年分析!H$47,"▲","-")),2)</f>
        <v>33.54</v>
      </c>
      <c r="E20" s="179">
        <f>ROUND(VALUE(SUBSTITUTE(実質収支比率等に係る経年分析!I$47,"▲","-")),2)</f>
        <v>31.98</v>
      </c>
      <c r="F20" s="179">
        <f>ROUND(VALUE(SUBSTITUTE(実質収支比率等に係る経年分析!J$47,"▲","-")),2)</f>
        <v>30.05</v>
      </c>
    </row>
    <row r="21" spans="1:11" x14ac:dyDescent="0.15">
      <c r="A21" s="179" t="s">
        <v>56</v>
      </c>
      <c r="B21" s="179">
        <f>IF(ISNUMBER(VALUE(SUBSTITUTE(実質収支比率等に係る経年分析!F$49,"▲","-"))),ROUND(VALUE(SUBSTITUTE(実質収支比率等に係る経年分析!F$49,"▲","-")),2),NA())</f>
        <v>-6.1</v>
      </c>
      <c r="C21" s="179">
        <f>IF(ISNUMBER(VALUE(SUBSTITUTE(実質収支比率等に係る経年分析!G$49,"▲","-"))),ROUND(VALUE(SUBSTITUTE(実質収支比率等に係る経年分析!G$49,"▲","-")),2),NA())</f>
        <v>0.81</v>
      </c>
      <c r="D21" s="179">
        <f>IF(ISNUMBER(VALUE(SUBSTITUTE(実質収支比率等に係る経年分析!H$49,"▲","-"))),ROUND(VALUE(SUBSTITUTE(実質収支比率等に係る経年分析!H$49,"▲","-")),2),NA())</f>
        <v>-0.89</v>
      </c>
      <c r="E21" s="179">
        <f>IF(ISNUMBER(VALUE(SUBSTITUTE(実質収支比率等に係る経年分析!I$49,"▲","-"))),ROUND(VALUE(SUBSTITUTE(実質収支比率等に係る経年分析!I$49,"▲","-")),2),NA())</f>
        <v>-2.82</v>
      </c>
      <c r="F21" s="179">
        <f>IF(ISNUMBER(VALUE(SUBSTITUTE(実質収支比率等に係る経年分析!J$49,"▲","-"))),ROUND(VALUE(SUBSTITUTE(実質収支比率等に係る経年分析!J$49,"▲","-")),2),NA())</f>
        <v>-3.2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土地取得特別会計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1.48</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5.58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2.96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4.32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3.34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2.89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3.58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2.68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3.47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31.85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25.53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24.82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23.04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23.09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545</v>
      </c>
      <c r="E42" s="181"/>
      <c r="F42" s="181"/>
      <c r="G42" s="181">
        <f>'実質公債費比率（分子）の構造'!L$52</f>
        <v>515</v>
      </c>
      <c r="H42" s="181"/>
      <c r="I42" s="181"/>
      <c r="J42" s="181">
        <f>'実質公債費比率（分子）の構造'!M$52</f>
        <v>500</v>
      </c>
      <c r="K42" s="181"/>
      <c r="L42" s="181"/>
      <c r="M42" s="181">
        <f>'実質公債費比率（分子）の構造'!N$52</f>
        <v>506</v>
      </c>
      <c r="N42" s="181"/>
      <c r="O42" s="181"/>
      <c r="P42" s="181">
        <f>'実質公債費比率（分子）の構造'!O$52</f>
        <v>522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69</v>
      </c>
      <c r="C45" s="181"/>
      <c r="D45" s="181"/>
      <c r="E45" s="181">
        <f>'実質公債費比率（分子）の構造'!L$49</f>
        <v>26</v>
      </c>
      <c r="F45" s="181"/>
      <c r="G45" s="181"/>
      <c r="H45" s="181">
        <f>'実質公債費比率（分子）の構造'!M$49</f>
        <v>10</v>
      </c>
      <c r="I45" s="181"/>
      <c r="J45" s="181"/>
      <c r="K45" s="181">
        <f>'実質公債費比率（分子）の構造'!N$49</f>
        <v>2</v>
      </c>
      <c r="L45" s="181"/>
      <c r="M45" s="181"/>
      <c r="N45" s="181">
        <f>'実質公債費比率（分子）の構造'!O$49</f>
        <v>2</v>
      </c>
      <c r="O45" s="181"/>
      <c r="P45" s="181"/>
    </row>
    <row r="46" spans="1:16" x14ac:dyDescent="0.15">
      <c r="A46" s="181" t="s">
        <v>67</v>
      </c>
      <c r="B46" s="181">
        <f>'実質公債費比率（分子）の構造'!K$48</f>
        <v>135</v>
      </c>
      <c r="C46" s="181"/>
      <c r="D46" s="181"/>
      <c r="E46" s="181">
        <f>'実質公債費比率（分子）の構造'!L$48</f>
        <v>148</v>
      </c>
      <c r="F46" s="181"/>
      <c r="G46" s="181"/>
      <c r="H46" s="181">
        <f>'実質公債費比率（分子）の構造'!M$48</f>
        <v>131</v>
      </c>
      <c r="I46" s="181"/>
      <c r="J46" s="181"/>
      <c r="K46" s="181">
        <f>'実質公債費比率（分子）の構造'!N$48</f>
        <v>137</v>
      </c>
      <c r="L46" s="181"/>
      <c r="M46" s="181"/>
      <c r="N46" s="181">
        <f>'実質公債費比率（分子）の構造'!O$48</f>
        <v>130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633</v>
      </c>
      <c r="C49" s="181"/>
      <c r="D49" s="181"/>
      <c r="E49" s="181">
        <f>'実質公債費比率（分子）の構造'!L$45</f>
        <v>581</v>
      </c>
      <c r="F49" s="181"/>
      <c r="G49" s="181"/>
      <c r="H49" s="181">
        <f>'実質公債費比率（分子）の構造'!M$45</f>
        <v>562</v>
      </c>
      <c r="I49" s="181"/>
      <c r="J49" s="181"/>
      <c r="K49" s="181">
        <f>'実質公債費比率（分子）の構造'!N$45</f>
        <v>566</v>
      </c>
      <c r="L49" s="181"/>
      <c r="M49" s="181"/>
      <c r="N49" s="181">
        <f>'実質公債費比率（分子）の構造'!O$45</f>
        <v>593</v>
      </c>
      <c r="O49" s="181"/>
      <c r="P49" s="181"/>
    </row>
    <row r="50" spans="1:16" x14ac:dyDescent="0.15">
      <c r="A50" s="181" t="s">
        <v>71</v>
      </c>
      <c r="B50" s="181" t="e">
        <f>NA()</f>
        <v>#N/A</v>
      </c>
      <c r="C50" s="181">
        <f>IF(ISNUMBER('実質公債費比率（分子）の構造'!K$53),'実質公債費比率（分子）の構造'!K$53,NA())</f>
        <v>292</v>
      </c>
      <c r="D50" s="181" t="e">
        <f>NA()</f>
        <v>#N/A</v>
      </c>
      <c r="E50" s="181" t="e">
        <f>NA()</f>
        <v>#N/A</v>
      </c>
      <c r="F50" s="181">
        <f>IF(ISNUMBER('実質公債費比率（分子）の構造'!L$53),'実質公債費比率（分子）の構造'!L$53,NA())</f>
        <v>240</v>
      </c>
      <c r="G50" s="181" t="e">
        <f>NA()</f>
        <v>#N/A</v>
      </c>
      <c r="H50" s="181" t="e">
        <f>NA()</f>
        <v>#N/A</v>
      </c>
      <c r="I50" s="181">
        <f>IF(ISNUMBER('実質公債費比率（分子）の構造'!M$53),'実質公債費比率（分子）の構造'!M$53,NA())</f>
        <v>203</v>
      </c>
      <c r="J50" s="181" t="e">
        <f>NA()</f>
        <v>#N/A</v>
      </c>
      <c r="K50" s="181" t="e">
        <f>NA()</f>
        <v>#N/A</v>
      </c>
      <c r="L50" s="181">
        <f>IF(ISNUMBER('実質公債費比率（分子）の構造'!N$53),'実質公債費比率（分子）の構造'!N$53,NA())</f>
        <v>199</v>
      </c>
      <c r="M50" s="181" t="e">
        <f>NA()</f>
        <v>#N/A</v>
      </c>
      <c r="N50" s="181" t="e">
        <f>NA()</f>
        <v>#N/A</v>
      </c>
      <c r="O50" s="181">
        <f>IF(ISNUMBER('実質公債費比率（分子）の構造'!O$53),'実質公債費比率（分子）の構造'!O$53,NA())</f>
        <v>203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6179</v>
      </c>
      <c r="E56" s="180"/>
      <c r="F56" s="180"/>
      <c r="G56" s="180">
        <f>'将来負担比率（分子）の構造'!J$52</f>
        <v>6079</v>
      </c>
      <c r="H56" s="180"/>
      <c r="I56" s="180"/>
      <c r="J56" s="180">
        <f>'将来負担比率（分子）の構造'!K$52</f>
        <v>5975</v>
      </c>
      <c r="K56" s="180"/>
      <c r="L56" s="180"/>
      <c r="M56" s="180">
        <f>'将来負担比率（分子）の構造'!L$52</f>
        <v>6048</v>
      </c>
      <c r="N56" s="180"/>
      <c r="O56" s="180"/>
      <c r="P56" s="180">
        <f>'将来負担比率（分子）の構造'!M$52</f>
        <v>5965</v>
      </c>
    </row>
    <row r="57" spans="1:16" x14ac:dyDescent="0.15">
      <c r="A57" s="180" t="s">
        <v>42</v>
      </c>
      <c r="B57" s="180"/>
      <c r="C57" s="180"/>
      <c r="D57" s="180" t="str">
        <f>'将来負担比率（分子）の構造'!I$51</f>
        <v>-</v>
      </c>
      <c r="E57" s="180"/>
      <c r="F57" s="180"/>
      <c r="G57" s="180">
        <f>'将来負担比率（分子）の構造'!J$51</f>
        <v>94</v>
      </c>
      <c r="H57" s="180"/>
      <c r="I57" s="180"/>
      <c r="J57" s="180">
        <f>'将来負担比率（分子）の構造'!K$51</f>
        <v>109</v>
      </c>
      <c r="K57" s="180"/>
      <c r="L57" s="180"/>
      <c r="M57" s="180">
        <f>'将来負担比率（分子）の構造'!L$51</f>
        <v>109</v>
      </c>
      <c r="N57" s="180"/>
      <c r="O57" s="180"/>
      <c r="P57" s="180">
        <f>'将来負担比率（分子）の構造'!M$51</f>
        <v>109</v>
      </c>
    </row>
    <row r="58" spans="1:16" x14ac:dyDescent="0.15">
      <c r="A58" s="180" t="s">
        <v>41</v>
      </c>
      <c r="B58" s="180"/>
      <c r="C58" s="180"/>
      <c r="D58" s="180">
        <f>'将来負担比率（分子）の構造'!I$50</f>
        <v>2732</v>
      </c>
      <c r="E58" s="180"/>
      <c r="F58" s="180"/>
      <c r="G58" s="180">
        <f>'将来負担比率（分子）の構造'!J$50</f>
        <v>2894</v>
      </c>
      <c r="H58" s="180"/>
      <c r="I58" s="180"/>
      <c r="J58" s="180">
        <f>'将来負担比率（分子）の構造'!K$50</f>
        <v>2966</v>
      </c>
      <c r="K58" s="180"/>
      <c r="L58" s="180"/>
      <c r="M58" s="180">
        <f>'将来負担比率（分子）の構造'!L$50</f>
        <v>2848</v>
      </c>
      <c r="N58" s="180"/>
      <c r="O58" s="180"/>
      <c r="P58" s="180">
        <f>'将来負担比率（分子）の構造'!M$50</f>
        <v>2767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1188</v>
      </c>
      <c r="C62" s="180"/>
      <c r="D62" s="180"/>
      <c r="E62" s="180">
        <f>'将来負担比率（分子）の構造'!J$45</f>
        <v>1139</v>
      </c>
      <c r="F62" s="180"/>
      <c r="G62" s="180"/>
      <c r="H62" s="180">
        <f>'将来負担比率（分子）の構造'!K$45</f>
        <v>1056</v>
      </c>
      <c r="I62" s="180"/>
      <c r="J62" s="180"/>
      <c r="K62" s="180">
        <f>'将来負担比率（分子）の構造'!L$45</f>
        <v>991</v>
      </c>
      <c r="L62" s="180"/>
      <c r="M62" s="180"/>
      <c r="N62" s="180">
        <f>'将来負担比率（分子）の構造'!M$45</f>
        <v>915</v>
      </c>
      <c r="O62" s="180"/>
      <c r="P62" s="180"/>
    </row>
    <row r="63" spans="1:16" x14ac:dyDescent="0.15">
      <c r="A63" s="180" t="s">
        <v>34</v>
      </c>
      <c r="B63" s="180">
        <f>'将来負担比率（分子）の構造'!I$44</f>
        <v>40</v>
      </c>
      <c r="C63" s="180"/>
      <c r="D63" s="180"/>
      <c r="E63" s="180">
        <f>'将来負担比率（分子）の構造'!J$44</f>
        <v>15</v>
      </c>
      <c r="F63" s="180"/>
      <c r="G63" s="180"/>
      <c r="H63" s="180">
        <f>'将来負担比率（分子）の構造'!K$44</f>
        <v>5</v>
      </c>
      <c r="I63" s="180"/>
      <c r="J63" s="180"/>
      <c r="K63" s="180">
        <f>'将来負担比率（分子）の構造'!L$44</f>
        <v>3</v>
      </c>
      <c r="L63" s="180"/>
      <c r="M63" s="180"/>
      <c r="N63" s="180">
        <f>'将来負担比率（分子）の構造'!M$44</f>
        <v>1</v>
      </c>
      <c r="O63" s="180"/>
      <c r="P63" s="180"/>
    </row>
    <row r="64" spans="1:16" x14ac:dyDescent="0.15">
      <c r="A64" s="180" t="s">
        <v>33</v>
      </c>
      <c r="B64" s="180">
        <f>'将来負担比率（分子）の構造'!I$43</f>
        <v>2403</v>
      </c>
      <c r="C64" s="180"/>
      <c r="D64" s="180"/>
      <c r="E64" s="180">
        <f>'将来負担比率（分子）の構造'!J$43</f>
        <v>2493</v>
      </c>
      <c r="F64" s="180"/>
      <c r="G64" s="180"/>
      <c r="H64" s="180">
        <f>'将来負担比率（分子）の構造'!K$43</f>
        <v>2411</v>
      </c>
      <c r="I64" s="180"/>
      <c r="J64" s="180"/>
      <c r="K64" s="180">
        <f>'将来負担比率（分子）の構造'!L$43</f>
        <v>2361</v>
      </c>
      <c r="L64" s="180"/>
      <c r="M64" s="180"/>
      <c r="N64" s="180">
        <f>'将来負担比率（分子）の構造'!M$43</f>
        <v>2208</v>
      </c>
      <c r="O64" s="180"/>
      <c r="P64" s="180"/>
    </row>
    <row r="65" spans="1:16" x14ac:dyDescent="0.15">
      <c r="A65" s="180" t="s">
        <v>32</v>
      </c>
      <c r="B65" s="180">
        <f>'将来負担比率（分子）の構造'!I$42</f>
        <v>51</v>
      </c>
      <c r="C65" s="180"/>
      <c r="D65" s="180"/>
      <c r="E65" s="180">
        <f>'将来負担比率（分子）の構造'!J$42</f>
        <v>446</v>
      </c>
      <c r="F65" s="180"/>
      <c r="G65" s="180"/>
      <c r="H65" s="180">
        <f>'将来負担比率（分子）の構造'!K$42</f>
        <v>437</v>
      </c>
      <c r="I65" s="180"/>
      <c r="J65" s="180"/>
      <c r="K65" s="180">
        <f>'将来負担比率（分子）の構造'!L$42</f>
        <v>449</v>
      </c>
      <c r="L65" s="180"/>
      <c r="M65" s="180"/>
      <c r="N65" s="180">
        <f>'将来負担比率（分子）の構造'!M$42</f>
        <v>422</v>
      </c>
      <c r="O65" s="180"/>
      <c r="P65" s="180"/>
    </row>
    <row r="66" spans="1:16" x14ac:dyDescent="0.15">
      <c r="A66" s="180" t="s">
        <v>31</v>
      </c>
      <c r="B66" s="180">
        <f>'将来負担比率（分子）の構造'!I$41</f>
        <v>6273</v>
      </c>
      <c r="C66" s="180"/>
      <c r="D66" s="180"/>
      <c r="E66" s="180">
        <f>'将来負担比率（分子）の構造'!J$41</f>
        <v>6112</v>
      </c>
      <c r="F66" s="180"/>
      <c r="G66" s="180"/>
      <c r="H66" s="180">
        <f>'将来負担比率（分子）の構造'!K$41</f>
        <v>5918</v>
      </c>
      <c r="I66" s="180"/>
      <c r="J66" s="180"/>
      <c r="K66" s="180">
        <f>'将来負担比率（分子）の構造'!L$41</f>
        <v>5968</v>
      </c>
      <c r="L66" s="180"/>
      <c r="M66" s="180"/>
      <c r="N66" s="180">
        <f>'将来負担比率（分子）の構造'!M$41</f>
        <v>6038</v>
      </c>
      <c r="O66" s="180"/>
      <c r="P66" s="180"/>
    </row>
    <row r="67" spans="1:16" x14ac:dyDescent="0.15">
      <c r="A67" s="180" t="s">
        <v>75</v>
      </c>
      <c r="B67" s="180" t="e">
        <f>NA()</f>
        <v>#N/A</v>
      </c>
      <c r="C67" s="180">
        <f>IF(ISNUMBER('将来負担比率（分子）の構造'!I$53), IF('将来負担比率（分子）の構造'!I$53 &lt; 0, 0, '将来負担比率（分子）の構造'!I$53), NA())</f>
        <v>1044</v>
      </c>
      <c r="D67" s="180" t="e">
        <f>NA()</f>
        <v>#N/A</v>
      </c>
      <c r="E67" s="180" t="e">
        <f>NA()</f>
        <v>#N/A</v>
      </c>
      <c r="F67" s="180">
        <f>IF(ISNUMBER('将来負担比率（分子）の構造'!J$53), IF('将来負担比率（分子）の構造'!J$53 &lt; 0, 0, '将来負担比率（分子）の構造'!J$53), NA())</f>
        <v>1139</v>
      </c>
      <c r="G67" s="180" t="e">
        <f>NA()</f>
        <v>#N/A</v>
      </c>
      <c r="H67" s="180" t="e">
        <f>NA()</f>
        <v>#N/A</v>
      </c>
      <c r="I67" s="180">
        <f>IF(ISNUMBER('将来負担比率（分子）の構造'!K$53), IF('将来負担比率（分子）の構造'!K$53 &lt; 0, 0, '将来負担比率（分子）の構造'!K$53), NA())</f>
        <v>777</v>
      </c>
      <c r="J67" s="180" t="e">
        <f>NA()</f>
        <v>#N/A</v>
      </c>
      <c r="K67" s="180" t="e">
        <f>NA()</f>
        <v>#N/A</v>
      </c>
      <c r="L67" s="180">
        <f>IF(ISNUMBER('将来負担比率（分子）の構造'!L$53), IF('将来負担比率（分子）の構造'!L$53 &lt; 0, 0, '将来負担比率（分子）の構造'!L$53), NA())</f>
        <v>765</v>
      </c>
      <c r="M67" s="180" t="e">
        <f>NA()</f>
        <v>#N/A</v>
      </c>
      <c r="N67" s="180" t="e">
        <f>NA()</f>
        <v>#N/A</v>
      </c>
      <c r="O67" s="180">
        <f>IF(ISNUMBER('将来負担比率（分子）の構造'!M$53), IF('将来負担比率（分子）の構造'!M$53 &lt; 0, 0, '将来負担比率（分子）の構造'!M$53), NA())</f>
        <v>741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1320</v>
      </c>
      <c r="C72" s="184">
        <f>基金残高に係る経年分析!G55</f>
        <v>1235</v>
      </c>
      <c r="D72" s="184">
        <f>基金残高に係る経年分析!H55</f>
        <v>1177</v>
      </c>
    </row>
    <row r="73" spans="1:16" x14ac:dyDescent="0.15">
      <c r="A73" s="183" t="s">
        <v>78</v>
      </c>
      <c r="B73" s="184">
        <f>基金残高に係る経年分析!F56</f>
        <v>209</v>
      </c>
      <c r="C73" s="184">
        <f>基金残高に係る経年分析!G56</f>
        <v>210</v>
      </c>
      <c r="D73" s="184">
        <f>基金残高に係る経年分析!H56</f>
        <v>210</v>
      </c>
    </row>
    <row r="74" spans="1:16" x14ac:dyDescent="0.15">
      <c r="A74" s="183" t="s">
        <v>79</v>
      </c>
      <c r="B74" s="184">
        <f>基金残高に係る経年分析!F57</f>
        <v>1222</v>
      </c>
      <c r="C74" s="184">
        <f>基金残高に係る経年分析!G57</f>
        <v>1187</v>
      </c>
      <c r="D74" s="184">
        <f>基金残高に係る経年分析!H57</f>
        <v>1161</v>
      </c>
    </row>
  </sheetData>
  <sheetProtection algorithmName="SHA-512" hashValue="/gEruT9c+6r9Su8aKhPQFX4uk563WP11Mmedux7f8dNIDGimq1Ke/ZSPp4Mp4CEbqdLcKakdJJLBlti35hFOOg==" saltValue="eBTh620cE+vtMwo0SLiR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221</v>
      </c>
      <c r="DI1" s="656"/>
      <c r="DJ1" s="656"/>
      <c r="DK1" s="656"/>
      <c r="DL1" s="656"/>
      <c r="DM1" s="656"/>
      <c r="DN1" s="657"/>
      <c r="DO1" s="225"/>
      <c r="DP1" s="655" t="s">
        <v>222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223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227</v>
      </c>
      <c r="S4" s="659"/>
      <c r="T4" s="659"/>
      <c r="U4" s="659"/>
      <c r="V4" s="659"/>
      <c r="W4" s="659"/>
      <c r="X4" s="659"/>
      <c r="Y4" s="660"/>
      <c r="Z4" s="658" t="s">
        <v>228</v>
      </c>
      <c r="AA4" s="659"/>
      <c r="AB4" s="659"/>
      <c r="AC4" s="660"/>
      <c r="AD4" s="658" t="s">
        <v>229</v>
      </c>
      <c r="AE4" s="659"/>
      <c r="AF4" s="659"/>
      <c r="AG4" s="659"/>
      <c r="AH4" s="659"/>
      <c r="AI4" s="659"/>
      <c r="AJ4" s="659"/>
      <c r="AK4" s="660"/>
      <c r="AL4" s="658" t="s">
        <v>228</v>
      </c>
      <c r="AM4" s="659"/>
      <c r="AN4" s="659"/>
      <c r="AO4" s="660"/>
      <c r="AP4" s="664" t="s">
        <v>230</v>
      </c>
      <c r="AQ4" s="664"/>
      <c r="AR4" s="664"/>
      <c r="AS4" s="664"/>
      <c r="AT4" s="664"/>
      <c r="AU4" s="664"/>
      <c r="AV4" s="664"/>
      <c r="AW4" s="664"/>
      <c r="AX4" s="664"/>
      <c r="AY4" s="664"/>
      <c r="AZ4" s="664"/>
      <c r="BA4" s="664"/>
      <c r="BB4" s="664"/>
      <c r="BC4" s="664"/>
      <c r="BD4" s="664"/>
      <c r="BE4" s="664"/>
      <c r="BF4" s="664"/>
      <c r="BG4" s="664" t="s">
        <v>231</v>
      </c>
      <c r="BH4" s="664"/>
      <c r="BI4" s="664"/>
      <c r="BJ4" s="664"/>
      <c r="BK4" s="664"/>
      <c r="BL4" s="664"/>
      <c r="BM4" s="664"/>
      <c r="BN4" s="664"/>
      <c r="BO4" s="664" t="s">
        <v>228</v>
      </c>
      <c r="BP4" s="664"/>
      <c r="BQ4" s="664"/>
      <c r="BR4" s="664"/>
      <c r="BS4" s="664" t="s">
        <v>232</v>
      </c>
      <c r="BT4" s="664"/>
      <c r="BU4" s="664"/>
      <c r="BV4" s="664"/>
      <c r="BW4" s="664"/>
      <c r="BX4" s="664"/>
      <c r="BY4" s="664"/>
      <c r="BZ4" s="664"/>
      <c r="CA4" s="664"/>
      <c r="CB4" s="664"/>
      <c r="CD4" s="661" t="s">
        <v>233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234</v>
      </c>
      <c r="C5" s="666"/>
      <c r="D5" s="666"/>
      <c r="E5" s="666"/>
      <c r="F5" s="666"/>
      <c r="G5" s="666"/>
      <c r="H5" s="666"/>
      <c r="I5" s="666"/>
      <c r="J5" s="666"/>
      <c r="K5" s="666"/>
      <c r="L5" s="666"/>
      <c r="M5" s="666"/>
      <c r="N5" s="666"/>
      <c r="O5" s="666"/>
      <c r="P5" s="666"/>
      <c r="Q5" s="667"/>
      <c r="R5" s="668">
        <v>1547402</v>
      </c>
      <c r="S5" s="669"/>
      <c r="T5" s="669"/>
      <c r="U5" s="669"/>
      <c r="V5" s="669"/>
      <c r="W5" s="669"/>
      <c r="X5" s="669"/>
      <c r="Y5" s="670"/>
      <c r="Z5" s="671">
        <v>24.8</v>
      </c>
      <c r="AA5" s="671"/>
      <c r="AB5" s="671"/>
      <c r="AC5" s="671"/>
      <c r="AD5" s="672">
        <v>1547402</v>
      </c>
      <c r="AE5" s="672"/>
      <c r="AF5" s="672"/>
      <c r="AG5" s="672"/>
      <c r="AH5" s="672"/>
      <c r="AI5" s="672"/>
      <c r="AJ5" s="672"/>
      <c r="AK5" s="672"/>
      <c r="AL5" s="673">
        <v>40.9</v>
      </c>
      <c r="AM5" s="674"/>
      <c r="AN5" s="674"/>
      <c r="AO5" s="675"/>
      <c r="AP5" s="665" t="s">
        <v>235</v>
      </c>
      <c r="AQ5" s="666"/>
      <c r="AR5" s="666"/>
      <c r="AS5" s="666"/>
      <c r="AT5" s="666"/>
      <c r="AU5" s="666"/>
      <c r="AV5" s="666"/>
      <c r="AW5" s="666"/>
      <c r="AX5" s="666"/>
      <c r="AY5" s="666"/>
      <c r="AZ5" s="666"/>
      <c r="BA5" s="666"/>
      <c r="BB5" s="666"/>
      <c r="BC5" s="666"/>
      <c r="BD5" s="666"/>
      <c r="BE5" s="666"/>
      <c r="BF5" s="667"/>
      <c r="BG5" s="679">
        <v>1547063</v>
      </c>
      <c r="BH5" s="680"/>
      <c r="BI5" s="680"/>
      <c r="BJ5" s="680"/>
      <c r="BK5" s="680"/>
      <c r="BL5" s="680"/>
      <c r="BM5" s="680"/>
      <c r="BN5" s="681"/>
      <c r="BO5" s="682">
        <v>100</v>
      </c>
      <c r="BP5" s="682"/>
      <c r="BQ5" s="682"/>
      <c r="BR5" s="682"/>
      <c r="BS5" s="683" t="s">
        <v>139</v>
      </c>
      <c r="BT5" s="683"/>
      <c r="BU5" s="683"/>
      <c r="BV5" s="683"/>
      <c r="BW5" s="683"/>
      <c r="BX5" s="683"/>
      <c r="BY5" s="683"/>
      <c r="BZ5" s="683"/>
      <c r="CA5" s="683"/>
      <c r="CB5" s="687"/>
      <c r="CD5" s="661" t="s">
        <v>230</v>
      </c>
      <c r="CE5" s="662"/>
      <c r="CF5" s="662"/>
      <c r="CG5" s="662"/>
      <c r="CH5" s="662"/>
      <c r="CI5" s="662"/>
      <c r="CJ5" s="662"/>
      <c r="CK5" s="662"/>
      <c r="CL5" s="662"/>
      <c r="CM5" s="662"/>
      <c r="CN5" s="662"/>
      <c r="CO5" s="662"/>
      <c r="CP5" s="662"/>
      <c r="CQ5" s="663"/>
      <c r="CR5" s="661" t="s">
        <v>236</v>
      </c>
      <c r="CS5" s="662"/>
      <c r="CT5" s="662"/>
      <c r="CU5" s="662"/>
      <c r="CV5" s="662"/>
      <c r="CW5" s="662"/>
      <c r="CX5" s="662"/>
      <c r="CY5" s="663"/>
      <c r="CZ5" s="661" t="s">
        <v>228</v>
      </c>
      <c r="DA5" s="662"/>
      <c r="DB5" s="662"/>
      <c r="DC5" s="663"/>
      <c r="DD5" s="661" t="s">
        <v>237</v>
      </c>
      <c r="DE5" s="662"/>
      <c r="DF5" s="662"/>
      <c r="DG5" s="662"/>
      <c r="DH5" s="662"/>
      <c r="DI5" s="662"/>
      <c r="DJ5" s="662"/>
      <c r="DK5" s="662"/>
      <c r="DL5" s="662"/>
      <c r="DM5" s="662"/>
      <c r="DN5" s="662"/>
      <c r="DO5" s="662"/>
      <c r="DP5" s="663"/>
      <c r="DQ5" s="661" t="s">
        <v>238</v>
      </c>
      <c r="DR5" s="662"/>
      <c r="DS5" s="662"/>
      <c r="DT5" s="662"/>
      <c r="DU5" s="662"/>
      <c r="DV5" s="662"/>
      <c r="DW5" s="662"/>
      <c r="DX5" s="662"/>
      <c r="DY5" s="662"/>
      <c r="DZ5" s="662"/>
      <c r="EA5" s="662"/>
      <c r="EB5" s="662"/>
      <c r="EC5" s="663"/>
    </row>
    <row r="6" spans="2:143" ht="11.25" customHeight="1" x14ac:dyDescent="0.15">
      <c r="B6" s="676" t="s">
        <v>239</v>
      </c>
      <c r="C6" s="677"/>
      <c r="D6" s="677"/>
      <c r="E6" s="677"/>
      <c r="F6" s="677"/>
      <c r="G6" s="677"/>
      <c r="H6" s="677"/>
      <c r="I6" s="677"/>
      <c r="J6" s="677"/>
      <c r="K6" s="677"/>
      <c r="L6" s="677"/>
      <c r="M6" s="677"/>
      <c r="N6" s="677"/>
      <c r="O6" s="677"/>
      <c r="P6" s="677"/>
      <c r="Q6" s="678"/>
      <c r="R6" s="679">
        <v>45020</v>
      </c>
      <c r="S6" s="680"/>
      <c r="T6" s="680"/>
      <c r="U6" s="680"/>
      <c r="V6" s="680"/>
      <c r="W6" s="680"/>
      <c r="X6" s="680"/>
      <c r="Y6" s="681"/>
      <c r="Z6" s="682">
        <v>0.7</v>
      </c>
      <c r="AA6" s="682"/>
      <c r="AB6" s="682"/>
      <c r="AC6" s="682"/>
      <c r="AD6" s="683">
        <v>45020</v>
      </c>
      <c r="AE6" s="683"/>
      <c r="AF6" s="683"/>
      <c r="AG6" s="683"/>
      <c r="AH6" s="683"/>
      <c r="AI6" s="683"/>
      <c r="AJ6" s="683"/>
      <c r="AK6" s="683"/>
      <c r="AL6" s="684">
        <v>1.2</v>
      </c>
      <c r="AM6" s="685"/>
      <c r="AN6" s="685"/>
      <c r="AO6" s="686"/>
      <c r="AP6" s="676" t="s">
        <v>240</v>
      </c>
      <c r="AQ6" s="677"/>
      <c r="AR6" s="677"/>
      <c r="AS6" s="677"/>
      <c r="AT6" s="677"/>
      <c r="AU6" s="677"/>
      <c r="AV6" s="677"/>
      <c r="AW6" s="677"/>
      <c r="AX6" s="677"/>
      <c r="AY6" s="677"/>
      <c r="AZ6" s="677"/>
      <c r="BA6" s="677"/>
      <c r="BB6" s="677"/>
      <c r="BC6" s="677"/>
      <c r="BD6" s="677"/>
      <c r="BE6" s="677"/>
      <c r="BF6" s="678"/>
      <c r="BG6" s="679">
        <v>1547063</v>
      </c>
      <c r="BH6" s="680"/>
      <c r="BI6" s="680"/>
      <c r="BJ6" s="680"/>
      <c r="BK6" s="680"/>
      <c r="BL6" s="680"/>
      <c r="BM6" s="680"/>
      <c r="BN6" s="681"/>
      <c r="BO6" s="682">
        <v>100</v>
      </c>
      <c r="BP6" s="682"/>
      <c r="BQ6" s="682"/>
      <c r="BR6" s="682"/>
      <c r="BS6" s="683" t="s">
        <v>139</v>
      </c>
      <c r="BT6" s="683"/>
      <c r="BU6" s="683"/>
      <c r="BV6" s="683"/>
      <c r="BW6" s="683"/>
      <c r="BX6" s="683"/>
      <c r="BY6" s="683"/>
      <c r="BZ6" s="683"/>
      <c r="CA6" s="683"/>
      <c r="CB6" s="687"/>
      <c r="CD6" s="690" t="s">
        <v>241</v>
      </c>
      <c r="CE6" s="691"/>
      <c r="CF6" s="691"/>
      <c r="CG6" s="691"/>
      <c r="CH6" s="691"/>
      <c r="CI6" s="691"/>
      <c r="CJ6" s="691"/>
      <c r="CK6" s="691"/>
      <c r="CL6" s="691"/>
      <c r="CM6" s="691"/>
      <c r="CN6" s="691"/>
      <c r="CO6" s="691"/>
      <c r="CP6" s="691"/>
      <c r="CQ6" s="692"/>
      <c r="CR6" s="679">
        <v>110650</v>
      </c>
      <c r="CS6" s="680"/>
      <c r="CT6" s="680"/>
      <c r="CU6" s="680"/>
      <c r="CV6" s="680"/>
      <c r="CW6" s="680"/>
      <c r="CX6" s="680"/>
      <c r="CY6" s="681"/>
      <c r="CZ6" s="673">
        <v>1.8</v>
      </c>
      <c r="DA6" s="674"/>
      <c r="DB6" s="674"/>
      <c r="DC6" s="693"/>
      <c r="DD6" s="688" t="s">
        <v>139</v>
      </c>
      <c r="DE6" s="680"/>
      <c r="DF6" s="680"/>
      <c r="DG6" s="680"/>
      <c r="DH6" s="680"/>
      <c r="DI6" s="680"/>
      <c r="DJ6" s="680"/>
      <c r="DK6" s="680"/>
      <c r="DL6" s="680"/>
      <c r="DM6" s="680"/>
      <c r="DN6" s="680"/>
      <c r="DO6" s="680"/>
      <c r="DP6" s="681"/>
      <c r="DQ6" s="688">
        <v>110650</v>
      </c>
      <c r="DR6" s="680"/>
      <c r="DS6" s="680"/>
      <c r="DT6" s="680"/>
      <c r="DU6" s="680"/>
      <c r="DV6" s="680"/>
      <c r="DW6" s="680"/>
      <c r="DX6" s="680"/>
      <c r="DY6" s="680"/>
      <c r="DZ6" s="680"/>
      <c r="EA6" s="680"/>
      <c r="EB6" s="680"/>
      <c r="EC6" s="689"/>
    </row>
    <row r="7" spans="2:143" ht="11.25" customHeight="1" x14ac:dyDescent="0.15">
      <c r="B7" s="676" t="s">
        <v>242</v>
      </c>
      <c r="C7" s="677"/>
      <c r="D7" s="677"/>
      <c r="E7" s="677"/>
      <c r="F7" s="677"/>
      <c r="G7" s="677"/>
      <c r="H7" s="677"/>
      <c r="I7" s="677"/>
      <c r="J7" s="677"/>
      <c r="K7" s="677"/>
      <c r="L7" s="677"/>
      <c r="M7" s="677"/>
      <c r="N7" s="677"/>
      <c r="O7" s="677"/>
      <c r="P7" s="677"/>
      <c r="Q7" s="678"/>
      <c r="R7" s="679">
        <v>4828</v>
      </c>
      <c r="S7" s="680"/>
      <c r="T7" s="680"/>
      <c r="U7" s="680"/>
      <c r="V7" s="680"/>
      <c r="W7" s="680"/>
      <c r="X7" s="680"/>
      <c r="Y7" s="681"/>
      <c r="Z7" s="682">
        <v>0.1</v>
      </c>
      <c r="AA7" s="682"/>
      <c r="AB7" s="682"/>
      <c r="AC7" s="682"/>
      <c r="AD7" s="683">
        <v>4828</v>
      </c>
      <c r="AE7" s="683"/>
      <c r="AF7" s="683"/>
      <c r="AG7" s="683"/>
      <c r="AH7" s="683"/>
      <c r="AI7" s="683"/>
      <c r="AJ7" s="683"/>
      <c r="AK7" s="683"/>
      <c r="AL7" s="684">
        <v>0.1</v>
      </c>
      <c r="AM7" s="685"/>
      <c r="AN7" s="685"/>
      <c r="AO7" s="686"/>
      <c r="AP7" s="676" t="s">
        <v>243</v>
      </c>
      <c r="AQ7" s="677"/>
      <c r="AR7" s="677"/>
      <c r="AS7" s="677"/>
      <c r="AT7" s="677"/>
      <c r="AU7" s="677"/>
      <c r="AV7" s="677"/>
      <c r="AW7" s="677"/>
      <c r="AX7" s="677"/>
      <c r="AY7" s="677"/>
      <c r="AZ7" s="677"/>
      <c r="BA7" s="677"/>
      <c r="BB7" s="677"/>
      <c r="BC7" s="677"/>
      <c r="BD7" s="677"/>
      <c r="BE7" s="677"/>
      <c r="BF7" s="678"/>
      <c r="BG7" s="679">
        <v>845831</v>
      </c>
      <c r="BH7" s="680"/>
      <c r="BI7" s="680"/>
      <c r="BJ7" s="680"/>
      <c r="BK7" s="680"/>
      <c r="BL7" s="680"/>
      <c r="BM7" s="680"/>
      <c r="BN7" s="681"/>
      <c r="BO7" s="682">
        <v>54.7</v>
      </c>
      <c r="BP7" s="682"/>
      <c r="BQ7" s="682"/>
      <c r="BR7" s="682"/>
      <c r="BS7" s="683" t="s">
        <v>139</v>
      </c>
      <c r="BT7" s="683"/>
      <c r="BU7" s="683"/>
      <c r="BV7" s="683"/>
      <c r="BW7" s="683"/>
      <c r="BX7" s="683"/>
      <c r="BY7" s="683"/>
      <c r="BZ7" s="683"/>
      <c r="CA7" s="683"/>
      <c r="CB7" s="687"/>
      <c r="CD7" s="694" t="s">
        <v>244</v>
      </c>
      <c r="CE7" s="695"/>
      <c r="CF7" s="695"/>
      <c r="CG7" s="695"/>
      <c r="CH7" s="695"/>
      <c r="CI7" s="695"/>
      <c r="CJ7" s="695"/>
      <c r="CK7" s="695"/>
      <c r="CL7" s="695"/>
      <c r="CM7" s="695"/>
      <c r="CN7" s="695"/>
      <c r="CO7" s="695"/>
      <c r="CP7" s="695"/>
      <c r="CQ7" s="696"/>
      <c r="CR7" s="679">
        <v>851821</v>
      </c>
      <c r="CS7" s="680"/>
      <c r="CT7" s="680"/>
      <c r="CU7" s="680"/>
      <c r="CV7" s="680"/>
      <c r="CW7" s="680"/>
      <c r="CX7" s="680"/>
      <c r="CY7" s="681"/>
      <c r="CZ7" s="682">
        <v>14</v>
      </c>
      <c r="DA7" s="682"/>
      <c r="DB7" s="682"/>
      <c r="DC7" s="682"/>
      <c r="DD7" s="688">
        <v>73522</v>
      </c>
      <c r="DE7" s="680"/>
      <c r="DF7" s="680"/>
      <c r="DG7" s="680"/>
      <c r="DH7" s="680"/>
      <c r="DI7" s="680"/>
      <c r="DJ7" s="680"/>
      <c r="DK7" s="680"/>
      <c r="DL7" s="680"/>
      <c r="DM7" s="680"/>
      <c r="DN7" s="680"/>
      <c r="DO7" s="680"/>
      <c r="DP7" s="681"/>
      <c r="DQ7" s="688">
        <v>781100</v>
      </c>
      <c r="DR7" s="680"/>
      <c r="DS7" s="680"/>
      <c r="DT7" s="680"/>
      <c r="DU7" s="680"/>
      <c r="DV7" s="680"/>
      <c r="DW7" s="680"/>
      <c r="DX7" s="680"/>
      <c r="DY7" s="680"/>
      <c r="DZ7" s="680"/>
      <c r="EA7" s="680"/>
      <c r="EB7" s="680"/>
      <c r="EC7" s="689"/>
    </row>
    <row r="8" spans="2:143" ht="11.25" customHeight="1" x14ac:dyDescent="0.15">
      <c r="B8" s="676" t="s">
        <v>245</v>
      </c>
      <c r="C8" s="677"/>
      <c r="D8" s="677"/>
      <c r="E8" s="677"/>
      <c r="F8" s="677"/>
      <c r="G8" s="677"/>
      <c r="H8" s="677"/>
      <c r="I8" s="677"/>
      <c r="J8" s="677"/>
      <c r="K8" s="677"/>
      <c r="L8" s="677"/>
      <c r="M8" s="677"/>
      <c r="N8" s="677"/>
      <c r="O8" s="677"/>
      <c r="P8" s="677"/>
      <c r="Q8" s="678"/>
      <c r="R8" s="679">
        <v>11477</v>
      </c>
      <c r="S8" s="680"/>
      <c r="T8" s="680"/>
      <c r="U8" s="680"/>
      <c r="V8" s="680"/>
      <c r="W8" s="680"/>
      <c r="X8" s="680"/>
      <c r="Y8" s="681"/>
      <c r="Z8" s="682">
        <v>0.2</v>
      </c>
      <c r="AA8" s="682"/>
      <c r="AB8" s="682"/>
      <c r="AC8" s="682"/>
      <c r="AD8" s="683">
        <v>11477</v>
      </c>
      <c r="AE8" s="683"/>
      <c r="AF8" s="683"/>
      <c r="AG8" s="683"/>
      <c r="AH8" s="683"/>
      <c r="AI8" s="683"/>
      <c r="AJ8" s="683"/>
      <c r="AK8" s="683"/>
      <c r="AL8" s="684">
        <v>0.3</v>
      </c>
      <c r="AM8" s="685"/>
      <c r="AN8" s="685"/>
      <c r="AO8" s="686"/>
      <c r="AP8" s="676" t="s">
        <v>246</v>
      </c>
      <c r="AQ8" s="677"/>
      <c r="AR8" s="677"/>
      <c r="AS8" s="677"/>
      <c r="AT8" s="677"/>
      <c r="AU8" s="677"/>
      <c r="AV8" s="677"/>
      <c r="AW8" s="677"/>
      <c r="AX8" s="677"/>
      <c r="AY8" s="677"/>
      <c r="AZ8" s="677"/>
      <c r="BA8" s="677"/>
      <c r="BB8" s="677"/>
      <c r="BC8" s="677"/>
      <c r="BD8" s="677"/>
      <c r="BE8" s="677"/>
      <c r="BF8" s="678"/>
      <c r="BG8" s="679">
        <v>25990</v>
      </c>
      <c r="BH8" s="680"/>
      <c r="BI8" s="680"/>
      <c r="BJ8" s="680"/>
      <c r="BK8" s="680"/>
      <c r="BL8" s="680"/>
      <c r="BM8" s="680"/>
      <c r="BN8" s="681"/>
      <c r="BO8" s="682">
        <v>1.7</v>
      </c>
      <c r="BP8" s="682"/>
      <c r="BQ8" s="682"/>
      <c r="BR8" s="682"/>
      <c r="BS8" s="688" t="s">
        <v>139</v>
      </c>
      <c r="BT8" s="680"/>
      <c r="BU8" s="680"/>
      <c r="BV8" s="680"/>
      <c r="BW8" s="680"/>
      <c r="BX8" s="680"/>
      <c r="BY8" s="680"/>
      <c r="BZ8" s="680"/>
      <c r="CA8" s="680"/>
      <c r="CB8" s="689"/>
      <c r="CD8" s="694" t="s">
        <v>247</v>
      </c>
      <c r="CE8" s="695"/>
      <c r="CF8" s="695"/>
      <c r="CG8" s="695"/>
      <c r="CH8" s="695"/>
      <c r="CI8" s="695"/>
      <c r="CJ8" s="695"/>
      <c r="CK8" s="695"/>
      <c r="CL8" s="695"/>
      <c r="CM8" s="695"/>
      <c r="CN8" s="695"/>
      <c r="CO8" s="695"/>
      <c r="CP8" s="695"/>
      <c r="CQ8" s="696"/>
      <c r="CR8" s="679">
        <v>1965271</v>
      </c>
      <c r="CS8" s="680"/>
      <c r="CT8" s="680"/>
      <c r="CU8" s="680"/>
      <c r="CV8" s="680"/>
      <c r="CW8" s="680"/>
      <c r="CX8" s="680"/>
      <c r="CY8" s="681"/>
      <c r="CZ8" s="682">
        <v>32.299999999999997</v>
      </c>
      <c r="DA8" s="682"/>
      <c r="DB8" s="682"/>
      <c r="DC8" s="682"/>
      <c r="DD8" s="688">
        <v>117174</v>
      </c>
      <c r="DE8" s="680"/>
      <c r="DF8" s="680"/>
      <c r="DG8" s="680"/>
      <c r="DH8" s="680"/>
      <c r="DI8" s="680"/>
      <c r="DJ8" s="680"/>
      <c r="DK8" s="680"/>
      <c r="DL8" s="680"/>
      <c r="DM8" s="680"/>
      <c r="DN8" s="680"/>
      <c r="DO8" s="680"/>
      <c r="DP8" s="681"/>
      <c r="DQ8" s="688">
        <v>1070890</v>
      </c>
      <c r="DR8" s="680"/>
      <c r="DS8" s="680"/>
      <c r="DT8" s="680"/>
      <c r="DU8" s="680"/>
      <c r="DV8" s="680"/>
      <c r="DW8" s="680"/>
      <c r="DX8" s="680"/>
      <c r="DY8" s="680"/>
      <c r="DZ8" s="680"/>
      <c r="EA8" s="680"/>
      <c r="EB8" s="680"/>
      <c r="EC8" s="689"/>
    </row>
    <row r="9" spans="2:143" ht="11.25" customHeight="1" x14ac:dyDescent="0.15">
      <c r="B9" s="676" t="s">
        <v>248</v>
      </c>
      <c r="C9" s="677"/>
      <c r="D9" s="677"/>
      <c r="E9" s="677"/>
      <c r="F9" s="677"/>
      <c r="G9" s="677"/>
      <c r="H9" s="677"/>
      <c r="I9" s="677"/>
      <c r="J9" s="677"/>
      <c r="K9" s="677"/>
      <c r="L9" s="677"/>
      <c r="M9" s="677"/>
      <c r="N9" s="677"/>
      <c r="O9" s="677"/>
      <c r="P9" s="677"/>
      <c r="Q9" s="678"/>
      <c r="R9" s="679">
        <v>9689</v>
      </c>
      <c r="S9" s="680"/>
      <c r="T9" s="680"/>
      <c r="U9" s="680"/>
      <c r="V9" s="680"/>
      <c r="W9" s="680"/>
      <c r="X9" s="680"/>
      <c r="Y9" s="681"/>
      <c r="Z9" s="682">
        <v>0.2</v>
      </c>
      <c r="AA9" s="682"/>
      <c r="AB9" s="682"/>
      <c r="AC9" s="682"/>
      <c r="AD9" s="683">
        <v>9689</v>
      </c>
      <c r="AE9" s="683"/>
      <c r="AF9" s="683"/>
      <c r="AG9" s="683"/>
      <c r="AH9" s="683"/>
      <c r="AI9" s="683"/>
      <c r="AJ9" s="683"/>
      <c r="AK9" s="683"/>
      <c r="AL9" s="684">
        <v>0.3</v>
      </c>
      <c r="AM9" s="685"/>
      <c r="AN9" s="685"/>
      <c r="AO9" s="686"/>
      <c r="AP9" s="676" t="s">
        <v>249</v>
      </c>
      <c r="AQ9" s="677"/>
      <c r="AR9" s="677"/>
      <c r="AS9" s="677"/>
      <c r="AT9" s="677"/>
      <c r="AU9" s="677"/>
      <c r="AV9" s="677"/>
      <c r="AW9" s="677"/>
      <c r="AX9" s="677"/>
      <c r="AY9" s="677"/>
      <c r="AZ9" s="677"/>
      <c r="BA9" s="677"/>
      <c r="BB9" s="677"/>
      <c r="BC9" s="677"/>
      <c r="BD9" s="677"/>
      <c r="BE9" s="677"/>
      <c r="BF9" s="678"/>
      <c r="BG9" s="679">
        <v>759542</v>
      </c>
      <c r="BH9" s="680"/>
      <c r="BI9" s="680"/>
      <c r="BJ9" s="680"/>
      <c r="BK9" s="680"/>
      <c r="BL9" s="680"/>
      <c r="BM9" s="680"/>
      <c r="BN9" s="681"/>
      <c r="BO9" s="682">
        <v>49.1</v>
      </c>
      <c r="BP9" s="682"/>
      <c r="BQ9" s="682"/>
      <c r="BR9" s="682"/>
      <c r="BS9" s="688" t="s">
        <v>140</v>
      </c>
      <c r="BT9" s="680"/>
      <c r="BU9" s="680"/>
      <c r="BV9" s="680"/>
      <c r="BW9" s="680"/>
      <c r="BX9" s="680"/>
      <c r="BY9" s="680"/>
      <c r="BZ9" s="680"/>
      <c r="CA9" s="680"/>
      <c r="CB9" s="689"/>
      <c r="CD9" s="694" t="s">
        <v>250</v>
      </c>
      <c r="CE9" s="695"/>
      <c r="CF9" s="695"/>
      <c r="CG9" s="695"/>
      <c r="CH9" s="695"/>
      <c r="CI9" s="695"/>
      <c r="CJ9" s="695"/>
      <c r="CK9" s="695"/>
      <c r="CL9" s="695"/>
      <c r="CM9" s="695"/>
      <c r="CN9" s="695"/>
      <c r="CO9" s="695"/>
      <c r="CP9" s="695"/>
      <c r="CQ9" s="696"/>
      <c r="CR9" s="679">
        <v>457485</v>
      </c>
      <c r="CS9" s="680"/>
      <c r="CT9" s="680"/>
      <c r="CU9" s="680"/>
      <c r="CV9" s="680"/>
      <c r="CW9" s="680"/>
      <c r="CX9" s="680"/>
      <c r="CY9" s="681"/>
      <c r="CZ9" s="682">
        <v>7.5</v>
      </c>
      <c r="DA9" s="682"/>
      <c r="DB9" s="682"/>
      <c r="DC9" s="682"/>
      <c r="DD9" s="688">
        <v>2054</v>
      </c>
      <c r="DE9" s="680"/>
      <c r="DF9" s="680"/>
      <c r="DG9" s="680"/>
      <c r="DH9" s="680"/>
      <c r="DI9" s="680"/>
      <c r="DJ9" s="680"/>
      <c r="DK9" s="680"/>
      <c r="DL9" s="680"/>
      <c r="DM9" s="680"/>
      <c r="DN9" s="680"/>
      <c r="DO9" s="680"/>
      <c r="DP9" s="681"/>
      <c r="DQ9" s="688">
        <v>395992</v>
      </c>
      <c r="DR9" s="680"/>
      <c r="DS9" s="680"/>
      <c r="DT9" s="680"/>
      <c r="DU9" s="680"/>
      <c r="DV9" s="680"/>
      <c r="DW9" s="680"/>
      <c r="DX9" s="680"/>
      <c r="DY9" s="680"/>
      <c r="DZ9" s="680"/>
      <c r="EA9" s="680"/>
      <c r="EB9" s="680"/>
      <c r="EC9" s="689"/>
    </row>
    <row r="10" spans="2:143" ht="11.25" customHeight="1" x14ac:dyDescent="0.15">
      <c r="B10" s="676" t="s">
        <v>251</v>
      </c>
      <c r="C10" s="677"/>
      <c r="D10" s="677"/>
      <c r="E10" s="677"/>
      <c r="F10" s="677"/>
      <c r="G10" s="677"/>
      <c r="H10" s="677"/>
      <c r="I10" s="677"/>
      <c r="J10" s="677"/>
      <c r="K10" s="677"/>
      <c r="L10" s="677"/>
      <c r="M10" s="677"/>
      <c r="N10" s="677"/>
      <c r="O10" s="677"/>
      <c r="P10" s="677"/>
      <c r="Q10" s="678"/>
      <c r="R10" s="679" t="s">
        <v>252</v>
      </c>
      <c r="S10" s="680"/>
      <c r="T10" s="680"/>
      <c r="U10" s="680"/>
      <c r="V10" s="680"/>
      <c r="W10" s="680"/>
      <c r="X10" s="680"/>
      <c r="Y10" s="681"/>
      <c r="Z10" s="682" t="s">
        <v>252</v>
      </c>
      <c r="AA10" s="682"/>
      <c r="AB10" s="682"/>
      <c r="AC10" s="682"/>
      <c r="AD10" s="683" t="s">
        <v>252</v>
      </c>
      <c r="AE10" s="683"/>
      <c r="AF10" s="683"/>
      <c r="AG10" s="683"/>
      <c r="AH10" s="683"/>
      <c r="AI10" s="683"/>
      <c r="AJ10" s="683"/>
      <c r="AK10" s="683"/>
      <c r="AL10" s="684" t="s">
        <v>252</v>
      </c>
      <c r="AM10" s="685"/>
      <c r="AN10" s="685"/>
      <c r="AO10" s="686"/>
      <c r="AP10" s="676" t="s">
        <v>253</v>
      </c>
      <c r="AQ10" s="677"/>
      <c r="AR10" s="677"/>
      <c r="AS10" s="677"/>
      <c r="AT10" s="677"/>
      <c r="AU10" s="677"/>
      <c r="AV10" s="677"/>
      <c r="AW10" s="677"/>
      <c r="AX10" s="677"/>
      <c r="AY10" s="677"/>
      <c r="AZ10" s="677"/>
      <c r="BA10" s="677"/>
      <c r="BB10" s="677"/>
      <c r="BC10" s="677"/>
      <c r="BD10" s="677"/>
      <c r="BE10" s="677"/>
      <c r="BF10" s="678"/>
      <c r="BG10" s="679">
        <v>29170</v>
      </c>
      <c r="BH10" s="680"/>
      <c r="BI10" s="680"/>
      <c r="BJ10" s="680"/>
      <c r="BK10" s="680"/>
      <c r="BL10" s="680"/>
      <c r="BM10" s="680"/>
      <c r="BN10" s="681"/>
      <c r="BO10" s="682">
        <v>1.9</v>
      </c>
      <c r="BP10" s="682"/>
      <c r="BQ10" s="682"/>
      <c r="BR10" s="682"/>
      <c r="BS10" s="688" t="s">
        <v>139</v>
      </c>
      <c r="BT10" s="680"/>
      <c r="BU10" s="680"/>
      <c r="BV10" s="680"/>
      <c r="BW10" s="680"/>
      <c r="BX10" s="680"/>
      <c r="BY10" s="680"/>
      <c r="BZ10" s="680"/>
      <c r="CA10" s="680"/>
      <c r="CB10" s="689"/>
      <c r="CD10" s="694" t="s">
        <v>254</v>
      </c>
      <c r="CE10" s="695"/>
      <c r="CF10" s="695"/>
      <c r="CG10" s="695"/>
      <c r="CH10" s="695"/>
      <c r="CI10" s="695"/>
      <c r="CJ10" s="695"/>
      <c r="CK10" s="695"/>
      <c r="CL10" s="695"/>
      <c r="CM10" s="695"/>
      <c r="CN10" s="695"/>
      <c r="CO10" s="695"/>
      <c r="CP10" s="695"/>
      <c r="CQ10" s="696"/>
      <c r="CR10" s="679">
        <v>208</v>
      </c>
      <c r="CS10" s="680"/>
      <c r="CT10" s="680"/>
      <c r="CU10" s="680"/>
      <c r="CV10" s="680"/>
      <c r="CW10" s="680"/>
      <c r="CX10" s="680"/>
      <c r="CY10" s="681"/>
      <c r="CZ10" s="682">
        <v>0</v>
      </c>
      <c r="DA10" s="682"/>
      <c r="DB10" s="682"/>
      <c r="DC10" s="682"/>
      <c r="DD10" s="688" t="s">
        <v>252</v>
      </c>
      <c r="DE10" s="680"/>
      <c r="DF10" s="680"/>
      <c r="DG10" s="680"/>
      <c r="DH10" s="680"/>
      <c r="DI10" s="680"/>
      <c r="DJ10" s="680"/>
      <c r="DK10" s="680"/>
      <c r="DL10" s="680"/>
      <c r="DM10" s="680"/>
      <c r="DN10" s="680"/>
      <c r="DO10" s="680"/>
      <c r="DP10" s="681"/>
      <c r="DQ10" s="688">
        <v>69</v>
      </c>
      <c r="DR10" s="680"/>
      <c r="DS10" s="680"/>
      <c r="DT10" s="680"/>
      <c r="DU10" s="680"/>
      <c r="DV10" s="680"/>
      <c r="DW10" s="680"/>
      <c r="DX10" s="680"/>
      <c r="DY10" s="680"/>
      <c r="DZ10" s="680"/>
      <c r="EA10" s="680"/>
      <c r="EB10" s="680"/>
      <c r="EC10" s="689"/>
    </row>
    <row r="11" spans="2:143" ht="11.25" customHeight="1" x14ac:dyDescent="0.15">
      <c r="B11" s="676" t="s">
        <v>255</v>
      </c>
      <c r="C11" s="677"/>
      <c r="D11" s="677"/>
      <c r="E11" s="677"/>
      <c r="F11" s="677"/>
      <c r="G11" s="677"/>
      <c r="H11" s="677"/>
      <c r="I11" s="677"/>
      <c r="J11" s="677"/>
      <c r="K11" s="677"/>
      <c r="L11" s="677"/>
      <c r="M11" s="677"/>
      <c r="N11" s="677"/>
      <c r="O11" s="677"/>
      <c r="P11" s="677"/>
      <c r="Q11" s="678"/>
      <c r="R11" s="679" t="s">
        <v>139</v>
      </c>
      <c r="S11" s="680"/>
      <c r="T11" s="680"/>
      <c r="U11" s="680"/>
      <c r="V11" s="680"/>
      <c r="W11" s="680"/>
      <c r="X11" s="680"/>
      <c r="Y11" s="681"/>
      <c r="Z11" s="682" t="s">
        <v>139</v>
      </c>
      <c r="AA11" s="682"/>
      <c r="AB11" s="682"/>
      <c r="AC11" s="682"/>
      <c r="AD11" s="683" t="s">
        <v>252</v>
      </c>
      <c r="AE11" s="683"/>
      <c r="AF11" s="683"/>
      <c r="AG11" s="683"/>
      <c r="AH11" s="683"/>
      <c r="AI11" s="683"/>
      <c r="AJ11" s="683"/>
      <c r="AK11" s="683"/>
      <c r="AL11" s="684" t="s">
        <v>139</v>
      </c>
      <c r="AM11" s="685"/>
      <c r="AN11" s="685"/>
      <c r="AO11" s="686"/>
      <c r="AP11" s="676" t="s">
        <v>256</v>
      </c>
      <c r="AQ11" s="677"/>
      <c r="AR11" s="677"/>
      <c r="AS11" s="677"/>
      <c r="AT11" s="677"/>
      <c r="AU11" s="677"/>
      <c r="AV11" s="677"/>
      <c r="AW11" s="677"/>
      <c r="AX11" s="677"/>
      <c r="AY11" s="677"/>
      <c r="AZ11" s="677"/>
      <c r="BA11" s="677"/>
      <c r="BB11" s="677"/>
      <c r="BC11" s="677"/>
      <c r="BD11" s="677"/>
      <c r="BE11" s="677"/>
      <c r="BF11" s="678"/>
      <c r="BG11" s="679">
        <v>31129</v>
      </c>
      <c r="BH11" s="680"/>
      <c r="BI11" s="680"/>
      <c r="BJ11" s="680"/>
      <c r="BK11" s="680"/>
      <c r="BL11" s="680"/>
      <c r="BM11" s="680"/>
      <c r="BN11" s="681"/>
      <c r="BO11" s="682">
        <v>2</v>
      </c>
      <c r="BP11" s="682"/>
      <c r="BQ11" s="682"/>
      <c r="BR11" s="682"/>
      <c r="BS11" s="688" t="s">
        <v>252</v>
      </c>
      <c r="BT11" s="680"/>
      <c r="BU11" s="680"/>
      <c r="BV11" s="680"/>
      <c r="BW11" s="680"/>
      <c r="BX11" s="680"/>
      <c r="BY11" s="680"/>
      <c r="BZ11" s="680"/>
      <c r="CA11" s="680"/>
      <c r="CB11" s="689"/>
      <c r="CD11" s="694" t="s">
        <v>257</v>
      </c>
      <c r="CE11" s="695"/>
      <c r="CF11" s="695"/>
      <c r="CG11" s="695"/>
      <c r="CH11" s="695"/>
      <c r="CI11" s="695"/>
      <c r="CJ11" s="695"/>
      <c r="CK11" s="695"/>
      <c r="CL11" s="695"/>
      <c r="CM11" s="695"/>
      <c r="CN11" s="695"/>
      <c r="CO11" s="695"/>
      <c r="CP11" s="695"/>
      <c r="CQ11" s="696"/>
      <c r="CR11" s="679">
        <v>65295</v>
      </c>
      <c r="CS11" s="680"/>
      <c r="CT11" s="680"/>
      <c r="CU11" s="680"/>
      <c r="CV11" s="680"/>
      <c r="CW11" s="680"/>
      <c r="CX11" s="680"/>
      <c r="CY11" s="681"/>
      <c r="CZ11" s="682">
        <v>1.1000000000000001</v>
      </c>
      <c r="DA11" s="682"/>
      <c r="DB11" s="682"/>
      <c r="DC11" s="682"/>
      <c r="DD11" s="688">
        <v>1788</v>
      </c>
      <c r="DE11" s="680"/>
      <c r="DF11" s="680"/>
      <c r="DG11" s="680"/>
      <c r="DH11" s="680"/>
      <c r="DI11" s="680"/>
      <c r="DJ11" s="680"/>
      <c r="DK11" s="680"/>
      <c r="DL11" s="680"/>
      <c r="DM11" s="680"/>
      <c r="DN11" s="680"/>
      <c r="DO11" s="680"/>
      <c r="DP11" s="681"/>
      <c r="DQ11" s="688">
        <v>58557</v>
      </c>
      <c r="DR11" s="680"/>
      <c r="DS11" s="680"/>
      <c r="DT11" s="680"/>
      <c r="DU11" s="680"/>
      <c r="DV11" s="680"/>
      <c r="DW11" s="680"/>
      <c r="DX11" s="680"/>
      <c r="DY11" s="680"/>
      <c r="DZ11" s="680"/>
      <c r="EA11" s="680"/>
      <c r="EB11" s="680"/>
      <c r="EC11" s="689"/>
    </row>
    <row r="12" spans="2:143" ht="11.25" customHeight="1" x14ac:dyDescent="0.15">
      <c r="B12" s="676" t="s">
        <v>258</v>
      </c>
      <c r="C12" s="677"/>
      <c r="D12" s="677"/>
      <c r="E12" s="677"/>
      <c r="F12" s="677"/>
      <c r="G12" s="677"/>
      <c r="H12" s="677"/>
      <c r="I12" s="677"/>
      <c r="J12" s="677"/>
      <c r="K12" s="677"/>
      <c r="L12" s="677"/>
      <c r="M12" s="677"/>
      <c r="N12" s="677"/>
      <c r="O12" s="677"/>
      <c r="P12" s="677"/>
      <c r="Q12" s="678"/>
      <c r="R12" s="679">
        <v>264510</v>
      </c>
      <c r="S12" s="680"/>
      <c r="T12" s="680"/>
      <c r="U12" s="680"/>
      <c r="V12" s="680"/>
      <c r="W12" s="680"/>
      <c r="X12" s="680"/>
      <c r="Y12" s="681"/>
      <c r="Z12" s="682">
        <v>4.2</v>
      </c>
      <c r="AA12" s="682"/>
      <c r="AB12" s="682"/>
      <c r="AC12" s="682"/>
      <c r="AD12" s="683">
        <v>264510</v>
      </c>
      <c r="AE12" s="683"/>
      <c r="AF12" s="683"/>
      <c r="AG12" s="683"/>
      <c r="AH12" s="683"/>
      <c r="AI12" s="683"/>
      <c r="AJ12" s="683"/>
      <c r="AK12" s="683"/>
      <c r="AL12" s="684">
        <v>7</v>
      </c>
      <c r="AM12" s="685"/>
      <c r="AN12" s="685"/>
      <c r="AO12" s="686"/>
      <c r="AP12" s="676" t="s">
        <v>259</v>
      </c>
      <c r="AQ12" s="677"/>
      <c r="AR12" s="677"/>
      <c r="AS12" s="677"/>
      <c r="AT12" s="677"/>
      <c r="AU12" s="677"/>
      <c r="AV12" s="677"/>
      <c r="AW12" s="677"/>
      <c r="AX12" s="677"/>
      <c r="AY12" s="677"/>
      <c r="AZ12" s="677"/>
      <c r="BA12" s="677"/>
      <c r="BB12" s="677"/>
      <c r="BC12" s="677"/>
      <c r="BD12" s="677"/>
      <c r="BE12" s="677"/>
      <c r="BF12" s="678"/>
      <c r="BG12" s="679">
        <v>576966</v>
      </c>
      <c r="BH12" s="680"/>
      <c r="BI12" s="680"/>
      <c r="BJ12" s="680"/>
      <c r="BK12" s="680"/>
      <c r="BL12" s="680"/>
      <c r="BM12" s="680"/>
      <c r="BN12" s="681"/>
      <c r="BO12" s="682">
        <v>37.299999999999997</v>
      </c>
      <c r="BP12" s="682"/>
      <c r="BQ12" s="682"/>
      <c r="BR12" s="682"/>
      <c r="BS12" s="688" t="s">
        <v>139</v>
      </c>
      <c r="BT12" s="680"/>
      <c r="BU12" s="680"/>
      <c r="BV12" s="680"/>
      <c r="BW12" s="680"/>
      <c r="BX12" s="680"/>
      <c r="BY12" s="680"/>
      <c r="BZ12" s="680"/>
      <c r="CA12" s="680"/>
      <c r="CB12" s="689"/>
      <c r="CD12" s="694" t="s">
        <v>260</v>
      </c>
      <c r="CE12" s="695"/>
      <c r="CF12" s="695"/>
      <c r="CG12" s="695"/>
      <c r="CH12" s="695"/>
      <c r="CI12" s="695"/>
      <c r="CJ12" s="695"/>
      <c r="CK12" s="695"/>
      <c r="CL12" s="695"/>
      <c r="CM12" s="695"/>
      <c r="CN12" s="695"/>
      <c r="CO12" s="695"/>
      <c r="CP12" s="695"/>
      <c r="CQ12" s="696"/>
      <c r="CR12" s="679">
        <v>71189</v>
      </c>
      <c r="CS12" s="680"/>
      <c r="CT12" s="680"/>
      <c r="CU12" s="680"/>
      <c r="CV12" s="680"/>
      <c r="CW12" s="680"/>
      <c r="CX12" s="680"/>
      <c r="CY12" s="681"/>
      <c r="CZ12" s="682">
        <v>1.2</v>
      </c>
      <c r="DA12" s="682"/>
      <c r="DB12" s="682"/>
      <c r="DC12" s="682"/>
      <c r="DD12" s="688">
        <v>46072</v>
      </c>
      <c r="DE12" s="680"/>
      <c r="DF12" s="680"/>
      <c r="DG12" s="680"/>
      <c r="DH12" s="680"/>
      <c r="DI12" s="680"/>
      <c r="DJ12" s="680"/>
      <c r="DK12" s="680"/>
      <c r="DL12" s="680"/>
      <c r="DM12" s="680"/>
      <c r="DN12" s="680"/>
      <c r="DO12" s="680"/>
      <c r="DP12" s="681"/>
      <c r="DQ12" s="688">
        <v>34406</v>
      </c>
      <c r="DR12" s="680"/>
      <c r="DS12" s="680"/>
      <c r="DT12" s="680"/>
      <c r="DU12" s="680"/>
      <c r="DV12" s="680"/>
      <c r="DW12" s="680"/>
      <c r="DX12" s="680"/>
      <c r="DY12" s="680"/>
      <c r="DZ12" s="680"/>
      <c r="EA12" s="680"/>
      <c r="EB12" s="680"/>
      <c r="EC12" s="689"/>
    </row>
    <row r="13" spans="2:143" ht="11.25" customHeight="1" x14ac:dyDescent="0.15">
      <c r="B13" s="676" t="s">
        <v>261</v>
      </c>
      <c r="C13" s="677"/>
      <c r="D13" s="677"/>
      <c r="E13" s="677"/>
      <c r="F13" s="677"/>
      <c r="G13" s="677"/>
      <c r="H13" s="677"/>
      <c r="I13" s="677"/>
      <c r="J13" s="677"/>
      <c r="K13" s="677"/>
      <c r="L13" s="677"/>
      <c r="M13" s="677"/>
      <c r="N13" s="677"/>
      <c r="O13" s="677"/>
      <c r="P13" s="677"/>
      <c r="Q13" s="678"/>
      <c r="R13" s="679">
        <v>43976</v>
      </c>
      <c r="S13" s="680"/>
      <c r="T13" s="680"/>
      <c r="U13" s="680"/>
      <c r="V13" s="680"/>
      <c r="W13" s="680"/>
      <c r="X13" s="680"/>
      <c r="Y13" s="681"/>
      <c r="Z13" s="682">
        <v>0.7</v>
      </c>
      <c r="AA13" s="682"/>
      <c r="AB13" s="682"/>
      <c r="AC13" s="682"/>
      <c r="AD13" s="683">
        <v>43976</v>
      </c>
      <c r="AE13" s="683"/>
      <c r="AF13" s="683"/>
      <c r="AG13" s="683"/>
      <c r="AH13" s="683"/>
      <c r="AI13" s="683"/>
      <c r="AJ13" s="683"/>
      <c r="AK13" s="683"/>
      <c r="AL13" s="684">
        <v>1.2</v>
      </c>
      <c r="AM13" s="685"/>
      <c r="AN13" s="685"/>
      <c r="AO13" s="686"/>
      <c r="AP13" s="676" t="s">
        <v>262</v>
      </c>
      <c r="AQ13" s="677"/>
      <c r="AR13" s="677"/>
      <c r="AS13" s="677"/>
      <c r="AT13" s="677"/>
      <c r="AU13" s="677"/>
      <c r="AV13" s="677"/>
      <c r="AW13" s="677"/>
      <c r="AX13" s="677"/>
      <c r="AY13" s="677"/>
      <c r="AZ13" s="677"/>
      <c r="BA13" s="677"/>
      <c r="BB13" s="677"/>
      <c r="BC13" s="677"/>
      <c r="BD13" s="677"/>
      <c r="BE13" s="677"/>
      <c r="BF13" s="678"/>
      <c r="BG13" s="679">
        <v>576966</v>
      </c>
      <c r="BH13" s="680"/>
      <c r="BI13" s="680"/>
      <c r="BJ13" s="680"/>
      <c r="BK13" s="680"/>
      <c r="BL13" s="680"/>
      <c r="BM13" s="680"/>
      <c r="BN13" s="681"/>
      <c r="BO13" s="682">
        <v>37.299999999999997</v>
      </c>
      <c r="BP13" s="682"/>
      <c r="BQ13" s="682"/>
      <c r="BR13" s="682"/>
      <c r="BS13" s="688" t="s">
        <v>139</v>
      </c>
      <c r="BT13" s="680"/>
      <c r="BU13" s="680"/>
      <c r="BV13" s="680"/>
      <c r="BW13" s="680"/>
      <c r="BX13" s="680"/>
      <c r="BY13" s="680"/>
      <c r="BZ13" s="680"/>
      <c r="CA13" s="680"/>
      <c r="CB13" s="689"/>
      <c r="CD13" s="694" t="s">
        <v>263</v>
      </c>
      <c r="CE13" s="695"/>
      <c r="CF13" s="695"/>
      <c r="CG13" s="695"/>
      <c r="CH13" s="695"/>
      <c r="CI13" s="695"/>
      <c r="CJ13" s="695"/>
      <c r="CK13" s="695"/>
      <c r="CL13" s="695"/>
      <c r="CM13" s="695"/>
      <c r="CN13" s="695"/>
      <c r="CO13" s="695"/>
      <c r="CP13" s="695"/>
      <c r="CQ13" s="696"/>
      <c r="CR13" s="679">
        <v>426034</v>
      </c>
      <c r="CS13" s="680"/>
      <c r="CT13" s="680"/>
      <c r="CU13" s="680"/>
      <c r="CV13" s="680"/>
      <c r="CW13" s="680"/>
      <c r="CX13" s="680"/>
      <c r="CY13" s="681"/>
      <c r="CZ13" s="682">
        <v>7</v>
      </c>
      <c r="DA13" s="682"/>
      <c r="DB13" s="682"/>
      <c r="DC13" s="682"/>
      <c r="DD13" s="688">
        <v>103684</v>
      </c>
      <c r="DE13" s="680"/>
      <c r="DF13" s="680"/>
      <c r="DG13" s="680"/>
      <c r="DH13" s="680"/>
      <c r="DI13" s="680"/>
      <c r="DJ13" s="680"/>
      <c r="DK13" s="680"/>
      <c r="DL13" s="680"/>
      <c r="DM13" s="680"/>
      <c r="DN13" s="680"/>
      <c r="DO13" s="680"/>
      <c r="DP13" s="681"/>
      <c r="DQ13" s="688">
        <v>357353</v>
      </c>
      <c r="DR13" s="680"/>
      <c r="DS13" s="680"/>
      <c r="DT13" s="680"/>
      <c r="DU13" s="680"/>
      <c r="DV13" s="680"/>
      <c r="DW13" s="680"/>
      <c r="DX13" s="680"/>
      <c r="DY13" s="680"/>
      <c r="DZ13" s="680"/>
      <c r="EA13" s="680"/>
      <c r="EB13" s="680"/>
      <c r="EC13" s="689"/>
    </row>
    <row r="14" spans="2:143" ht="11.25" customHeight="1" x14ac:dyDescent="0.15">
      <c r="B14" s="676" t="s">
        <v>264</v>
      </c>
      <c r="C14" s="677"/>
      <c r="D14" s="677"/>
      <c r="E14" s="677"/>
      <c r="F14" s="677"/>
      <c r="G14" s="677"/>
      <c r="H14" s="677"/>
      <c r="I14" s="677"/>
      <c r="J14" s="677"/>
      <c r="K14" s="677"/>
      <c r="L14" s="677"/>
      <c r="M14" s="677"/>
      <c r="N14" s="677"/>
      <c r="O14" s="677"/>
      <c r="P14" s="677"/>
      <c r="Q14" s="678"/>
      <c r="R14" s="679" t="s">
        <v>265</v>
      </c>
      <c r="S14" s="680"/>
      <c r="T14" s="680"/>
      <c r="U14" s="680"/>
      <c r="V14" s="680"/>
      <c r="W14" s="680"/>
      <c r="X14" s="680"/>
      <c r="Y14" s="681"/>
      <c r="Z14" s="682" t="s">
        <v>139</v>
      </c>
      <c r="AA14" s="682"/>
      <c r="AB14" s="682"/>
      <c r="AC14" s="682"/>
      <c r="AD14" s="683" t="s">
        <v>252</v>
      </c>
      <c r="AE14" s="683"/>
      <c r="AF14" s="683"/>
      <c r="AG14" s="683"/>
      <c r="AH14" s="683"/>
      <c r="AI14" s="683"/>
      <c r="AJ14" s="683"/>
      <c r="AK14" s="683"/>
      <c r="AL14" s="684" t="s">
        <v>252</v>
      </c>
      <c r="AM14" s="685"/>
      <c r="AN14" s="685"/>
      <c r="AO14" s="686"/>
      <c r="AP14" s="676" t="s">
        <v>266</v>
      </c>
      <c r="AQ14" s="677"/>
      <c r="AR14" s="677"/>
      <c r="AS14" s="677"/>
      <c r="AT14" s="677"/>
      <c r="AU14" s="677"/>
      <c r="AV14" s="677"/>
      <c r="AW14" s="677"/>
      <c r="AX14" s="677"/>
      <c r="AY14" s="677"/>
      <c r="AZ14" s="677"/>
      <c r="BA14" s="677"/>
      <c r="BB14" s="677"/>
      <c r="BC14" s="677"/>
      <c r="BD14" s="677"/>
      <c r="BE14" s="677"/>
      <c r="BF14" s="678"/>
      <c r="BG14" s="679">
        <v>46725</v>
      </c>
      <c r="BH14" s="680"/>
      <c r="BI14" s="680"/>
      <c r="BJ14" s="680"/>
      <c r="BK14" s="680"/>
      <c r="BL14" s="680"/>
      <c r="BM14" s="680"/>
      <c r="BN14" s="681"/>
      <c r="BO14" s="682">
        <v>3</v>
      </c>
      <c r="BP14" s="682"/>
      <c r="BQ14" s="682"/>
      <c r="BR14" s="682"/>
      <c r="BS14" s="688" t="s">
        <v>252</v>
      </c>
      <c r="BT14" s="680"/>
      <c r="BU14" s="680"/>
      <c r="BV14" s="680"/>
      <c r="BW14" s="680"/>
      <c r="BX14" s="680"/>
      <c r="BY14" s="680"/>
      <c r="BZ14" s="680"/>
      <c r="CA14" s="680"/>
      <c r="CB14" s="689"/>
      <c r="CD14" s="694" t="s">
        <v>267</v>
      </c>
      <c r="CE14" s="695"/>
      <c r="CF14" s="695"/>
      <c r="CG14" s="695"/>
      <c r="CH14" s="695"/>
      <c r="CI14" s="695"/>
      <c r="CJ14" s="695"/>
      <c r="CK14" s="695"/>
      <c r="CL14" s="695"/>
      <c r="CM14" s="695"/>
      <c r="CN14" s="695"/>
      <c r="CO14" s="695"/>
      <c r="CP14" s="695"/>
      <c r="CQ14" s="696"/>
      <c r="CR14" s="679">
        <v>259397</v>
      </c>
      <c r="CS14" s="680"/>
      <c r="CT14" s="680"/>
      <c r="CU14" s="680"/>
      <c r="CV14" s="680"/>
      <c r="CW14" s="680"/>
      <c r="CX14" s="680"/>
      <c r="CY14" s="681"/>
      <c r="CZ14" s="682">
        <v>4.3</v>
      </c>
      <c r="DA14" s="682"/>
      <c r="DB14" s="682"/>
      <c r="DC14" s="682"/>
      <c r="DD14" s="688">
        <v>2398</v>
      </c>
      <c r="DE14" s="680"/>
      <c r="DF14" s="680"/>
      <c r="DG14" s="680"/>
      <c r="DH14" s="680"/>
      <c r="DI14" s="680"/>
      <c r="DJ14" s="680"/>
      <c r="DK14" s="680"/>
      <c r="DL14" s="680"/>
      <c r="DM14" s="680"/>
      <c r="DN14" s="680"/>
      <c r="DO14" s="680"/>
      <c r="DP14" s="681"/>
      <c r="DQ14" s="688">
        <v>251370</v>
      </c>
      <c r="DR14" s="680"/>
      <c r="DS14" s="680"/>
      <c r="DT14" s="680"/>
      <c r="DU14" s="680"/>
      <c r="DV14" s="680"/>
      <c r="DW14" s="680"/>
      <c r="DX14" s="680"/>
      <c r="DY14" s="680"/>
      <c r="DZ14" s="680"/>
      <c r="EA14" s="680"/>
      <c r="EB14" s="680"/>
      <c r="EC14" s="689"/>
    </row>
    <row r="15" spans="2:143" ht="11.25" customHeight="1" x14ac:dyDescent="0.15">
      <c r="B15" s="676" t="s">
        <v>268</v>
      </c>
      <c r="C15" s="677"/>
      <c r="D15" s="677"/>
      <c r="E15" s="677"/>
      <c r="F15" s="677"/>
      <c r="G15" s="677"/>
      <c r="H15" s="677"/>
      <c r="I15" s="677"/>
      <c r="J15" s="677"/>
      <c r="K15" s="677"/>
      <c r="L15" s="677"/>
      <c r="M15" s="677"/>
      <c r="N15" s="677"/>
      <c r="O15" s="677"/>
      <c r="P15" s="677"/>
      <c r="Q15" s="678"/>
      <c r="R15" s="679">
        <v>24392</v>
      </c>
      <c r="S15" s="680"/>
      <c r="T15" s="680"/>
      <c r="U15" s="680"/>
      <c r="V15" s="680"/>
      <c r="W15" s="680"/>
      <c r="X15" s="680"/>
      <c r="Y15" s="681"/>
      <c r="Z15" s="682">
        <v>0.4</v>
      </c>
      <c r="AA15" s="682"/>
      <c r="AB15" s="682"/>
      <c r="AC15" s="682"/>
      <c r="AD15" s="683">
        <v>24392</v>
      </c>
      <c r="AE15" s="683"/>
      <c r="AF15" s="683"/>
      <c r="AG15" s="683"/>
      <c r="AH15" s="683"/>
      <c r="AI15" s="683"/>
      <c r="AJ15" s="683"/>
      <c r="AK15" s="683"/>
      <c r="AL15" s="684">
        <v>0.6</v>
      </c>
      <c r="AM15" s="685"/>
      <c r="AN15" s="685"/>
      <c r="AO15" s="686"/>
      <c r="AP15" s="676" t="s">
        <v>269</v>
      </c>
      <c r="AQ15" s="677"/>
      <c r="AR15" s="677"/>
      <c r="AS15" s="677"/>
      <c r="AT15" s="677"/>
      <c r="AU15" s="677"/>
      <c r="AV15" s="677"/>
      <c r="AW15" s="677"/>
      <c r="AX15" s="677"/>
      <c r="AY15" s="677"/>
      <c r="AZ15" s="677"/>
      <c r="BA15" s="677"/>
      <c r="BB15" s="677"/>
      <c r="BC15" s="677"/>
      <c r="BD15" s="677"/>
      <c r="BE15" s="677"/>
      <c r="BF15" s="678"/>
      <c r="BG15" s="679">
        <v>77541</v>
      </c>
      <c r="BH15" s="680"/>
      <c r="BI15" s="680"/>
      <c r="BJ15" s="680"/>
      <c r="BK15" s="680"/>
      <c r="BL15" s="680"/>
      <c r="BM15" s="680"/>
      <c r="BN15" s="681"/>
      <c r="BO15" s="682">
        <v>5</v>
      </c>
      <c r="BP15" s="682"/>
      <c r="BQ15" s="682"/>
      <c r="BR15" s="682"/>
      <c r="BS15" s="688" t="s">
        <v>252</v>
      </c>
      <c r="BT15" s="680"/>
      <c r="BU15" s="680"/>
      <c r="BV15" s="680"/>
      <c r="BW15" s="680"/>
      <c r="BX15" s="680"/>
      <c r="BY15" s="680"/>
      <c r="BZ15" s="680"/>
      <c r="CA15" s="680"/>
      <c r="CB15" s="689"/>
      <c r="CD15" s="694" t="s">
        <v>270</v>
      </c>
      <c r="CE15" s="695"/>
      <c r="CF15" s="695"/>
      <c r="CG15" s="695"/>
      <c r="CH15" s="695"/>
      <c r="CI15" s="695"/>
      <c r="CJ15" s="695"/>
      <c r="CK15" s="695"/>
      <c r="CL15" s="695"/>
      <c r="CM15" s="695"/>
      <c r="CN15" s="695"/>
      <c r="CO15" s="695"/>
      <c r="CP15" s="695"/>
      <c r="CQ15" s="696"/>
      <c r="CR15" s="679">
        <v>1129375</v>
      </c>
      <c r="CS15" s="680"/>
      <c r="CT15" s="680"/>
      <c r="CU15" s="680"/>
      <c r="CV15" s="680"/>
      <c r="CW15" s="680"/>
      <c r="CX15" s="680"/>
      <c r="CY15" s="681"/>
      <c r="CZ15" s="682">
        <v>18.5</v>
      </c>
      <c r="DA15" s="682"/>
      <c r="DB15" s="682"/>
      <c r="DC15" s="682"/>
      <c r="DD15" s="688">
        <v>443879</v>
      </c>
      <c r="DE15" s="680"/>
      <c r="DF15" s="680"/>
      <c r="DG15" s="680"/>
      <c r="DH15" s="680"/>
      <c r="DI15" s="680"/>
      <c r="DJ15" s="680"/>
      <c r="DK15" s="680"/>
      <c r="DL15" s="680"/>
      <c r="DM15" s="680"/>
      <c r="DN15" s="680"/>
      <c r="DO15" s="680"/>
      <c r="DP15" s="681"/>
      <c r="DQ15" s="688">
        <v>606675</v>
      </c>
      <c r="DR15" s="680"/>
      <c r="DS15" s="680"/>
      <c r="DT15" s="680"/>
      <c r="DU15" s="680"/>
      <c r="DV15" s="680"/>
      <c r="DW15" s="680"/>
      <c r="DX15" s="680"/>
      <c r="DY15" s="680"/>
      <c r="DZ15" s="680"/>
      <c r="EA15" s="680"/>
      <c r="EB15" s="680"/>
      <c r="EC15" s="689"/>
    </row>
    <row r="16" spans="2:143" ht="11.25" customHeight="1" x14ac:dyDescent="0.15">
      <c r="B16" s="676" t="s">
        <v>271</v>
      </c>
      <c r="C16" s="677"/>
      <c r="D16" s="677"/>
      <c r="E16" s="677"/>
      <c r="F16" s="677"/>
      <c r="G16" s="677"/>
      <c r="H16" s="677"/>
      <c r="I16" s="677"/>
      <c r="J16" s="677"/>
      <c r="K16" s="677"/>
      <c r="L16" s="677"/>
      <c r="M16" s="677"/>
      <c r="N16" s="677"/>
      <c r="O16" s="677"/>
      <c r="P16" s="677"/>
      <c r="Q16" s="678"/>
      <c r="R16" s="679" t="s">
        <v>252</v>
      </c>
      <c r="S16" s="680"/>
      <c r="T16" s="680"/>
      <c r="U16" s="680"/>
      <c r="V16" s="680"/>
      <c r="W16" s="680"/>
      <c r="X16" s="680"/>
      <c r="Y16" s="681"/>
      <c r="Z16" s="682" t="s">
        <v>139</v>
      </c>
      <c r="AA16" s="682"/>
      <c r="AB16" s="682"/>
      <c r="AC16" s="682"/>
      <c r="AD16" s="683" t="s">
        <v>252</v>
      </c>
      <c r="AE16" s="683"/>
      <c r="AF16" s="683"/>
      <c r="AG16" s="683"/>
      <c r="AH16" s="683"/>
      <c r="AI16" s="683"/>
      <c r="AJ16" s="683"/>
      <c r="AK16" s="683"/>
      <c r="AL16" s="684" t="s">
        <v>252</v>
      </c>
      <c r="AM16" s="685"/>
      <c r="AN16" s="685"/>
      <c r="AO16" s="686"/>
      <c r="AP16" s="676" t="s">
        <v>272</v>
      </c>
      <c r="AQ16" s="677"/>
      <c r="AR16" s="677"/>
      <c r="AS16" s="677"/>
      <c r="AT16" s="677"/>
      <c r="AU16" s="677"/>
      <c r="AV16" s="677"/>
      <c r="AW16" s="677"/>
      <c r="AX16" s="677"/>
      <c r="AY16" s="677"/>
      <c r="AZ16" s="677"/>
      <c r="BA16" s="677"/>
      <c r="BB16" s="677"/>
      <c r="BC16" s="677"/>
      <c r="BD16" s="677"/>
      <c r="BE16" s="677"/>
      <c r="BF16" s="678"/>
      <c r="BG16" s="679" t="s">
        <v>139</v>
      </c>
      <c r="BH16" s="680"/>
      <c r="BI16" s="680"/>
      <c r="BJ16" s="680"/>
      <c r="BK16" s="680"/>
      <c r="BL16" s="680"/>
      <c r="BM16" s="680"/>
      <c r="BN16" s="681"/>
      <c r="BO16" s="682" t="s">
        <v>139</v>
      </c>
      <c r="BP16" s="682"/>
      <c r="BQ16" s="682"/>
      <c r="BR16" s="682"/>
      <c r="BS16" s="688" t="s">
        <v>252</v>
      </c>
      <c r="BT16" s="680"/>
      <c r="BU16" s="680"/>
      <c r="BV16" s="680"/>
      <c r="BW16" s="680"/>
      <c r="BX16" s="680"/>
      <c r="BY16" s="680"/>
      <c r="BZ16" s="680"/>
      <c r="CA16" s="680"/>
      <c r="CB16" s="689"/>
      <c r="CD16" s="694" t="s">
        <v>273</v>
      </c>
      <c r="CE16" s="695"/>
      <c r="CF16" s="695"/>
      <c r="CG16" s="695"/>
      <c r="CH16" s="695"/>
      <c r="CI16" s="695"/>
      <c r="CJ16" s="695"/>
      <c r="CK16" s="695"/>
      <c r="CL16" s="695"/>
      <c r="CM16" s="695"/>
      <c r="CN16" s="695"/>
      <c r="CO16" s="695"/>
      <c r="CP16" s="695"/>
      <c r="CQ16" s="696"/>
      <c r="CR16" s="679">
        <v>162250</v>
      </c>
      <c r="CS16" s="680"/>
      <c r="CT16" s="680"/>
      <c r="CU16" s="680"/>
      <c r="CV16" s="680"/>
      <c r="CW16" s="680"/>
      <c r="CX16" s="680"/>
      <c r="CY16" s="681"/>
      <c r="CZ16" s="682">
        <v>2.7</v>
      </c>
      <c r="DA16" s="682"/>
      <c r="DB16" s="682"/>
      <c r="DC16" s="682"/>
      <c r="DD16" s="688" t="s">
        <v>265</v>
      </c>
      <c r="DE16" s="680"/>
      <c r="DF16" s="680"/>
      <c r="DG16" s="680"/>
      <c r="DH16" s="680"/>
      <c r="DI16" s="680"/>
      <c r="DJ16" s="680"/>
      <c r="DK16" s="680"/>
      <c r="DL16" s="680"/>
      <c r="DM16" s="680"/>
      <c r="DN16" s="680"/>
      <c r="DO16" s="680"/>
      <c r="DP16" s="681"/>
      <c r="DQ16" s="688">
        <v>14893</v>
      </c>
      <c r="DR16" s="680"/>
      <c r="DS16" s="680"/>
      <c r="DT16" s="680"/>
      <c r="DU16" s="680"/>
      <c r="DV16" s="680"/>
      <c r="DW16" s="680"/>
      <c r="DX16" s="680"/>
      <c r="DY16" s="680"/>
      <c r="DZ16" s="680"/>
      <c r="EA16" s="680"/>
      <c r="EB16" s="680"/>
      <c r="EC16" s="689"/>
    </row>
    <row r="17" spans="2:133" ht="11.25" customHeight="1" x14ac:dyDescent="0.15">
      <c r="B17" s="676" t="s">
        <v>274</v>
      </c>
      <c r="C17" s="677"/>
      <c r="D17" s="677"/>
      <c r="E17" s="677"/>
      <c r="F17" s="677"/>
      <c r="G17" s="677"/>
      <c r="H17" s="677"/>
      <c r="I17" s="677"/>
      <c r="J17" s="677"/>
      <c r="K17" s="677"/>
      <c r="L17" s="677"/>
      <c r="M17" s="677"/>
      <c r="N17" s="677"/>
      <c r="O17" s="677"/>
      <c r="P17" s="677"/>
      <c r="Q17" s="678"/>
      <c r="R17" s="679">
        <v>13330</v>
      </c>
      <c r="S17" s="680"/>
      <c r="T17" s="680"/>
      <c r="U17" s="680"/>
      <c r="V17" s="680"/>
      <c r="W17" s="680"/>
      <c r="X17" s="680"/>
      <c r="Y17" s="681"/>
      <c r="Z17" s="682">
        <v>0.2</v>
      </c>
      <c r="AA17" s="682"/>
      <c r="AB17" s="682"/>
      <c r="AC17" s="682"/>
      <c r="AD17" s="683">
        <v>13330</v>
      </c>
      <c r="AE17" s="683"/>
      <c r="AF17" s="683"/>
      <c r="AG17" s="683"/>
      <c r="AH17" s="683"/>
      <c r="AI17" s="683"/>
      <c r="AJ17" s="683"/>
      <c r="AK17" s="683"/>
      <c r="AL17" s="684">
        <v>0.4</v>
      </c>
      <c r="AM17" s="685"/>
      <c r="AN17" s="685"/>
      <c r="AO17" s="686"/>
      <c r="AP17" s="676" t="s">
        <v>275</v>
      </c>
      <c r="AQ17" s="677"/>
      <c r="AR17" s="677"/>
      <c r="AS17" s="677"/>
      <c r="AT17" s="677"/>
      <c r="AU17" s="677"/>
      <c r="AV17" s="677"/>
      <c r="AW17" s="677"/>
      <c r="AX17" s="677"/>
      <c r="AY17" s="677"/>
      <c r="AZ17" s="677"/>
      <c r="BA17" s="677"/>
      <c r="BB17" s="677"/>
      <c r="BC17" s="677"/>
      <c r="BD17" s="677"/>
      <c r="BE17" s="677"/>
      <c r="BF17" s="678"/>
      <c r="BG17" s="679" t="s">
        <v>139</v>
      </c>
      <c r="BH17" s="680"/>
      <c r="BI17" s="680"/>
      <c r="BJ17" s="680"/>
      <c r="BK17" s="680"/>
      <c r="BL17" s="680"/>
      <c r="BM17" s="680"/>
      <c r="BN17" s="681"/>
      <c r="BO17" s="682" t="s">
        <v>139</v>
      </c>
      <c r="BP17" s="682"/>
      <c r="BQ17" s="682"/>
      <c r="BR17" s="682"/>
      <c r="BS17" s="688" t="s">
        <v>139</v>
      </c>
      <c r="BT17" s="680"/>
      <c r="BU17" s="680"/>
      <c r="BV17" s="680"/>
      <c r="BW17" s="680"/>
      <c r="BX17" s="680"/>
      <c r="BY17" s="680"/>
      <c r="BZ17" s="680"/>
      <c r="CA17" s="680"/>
      <c r="CB17" s="689"/>
      <c r="CD17" s="694" t="s">
        <v>276</v>
      </c>
      <c r="CE17" s="695"/>
      <c r="CF17" s="695"/>
      <c r="CG17" s="695"/>
      <c r="CH17" s="695"/>
      <c r="CI17" s="695"/>
      <c r="CJ17" s="695"/>
      <c r="CK17" s="695"/>
      <c r="CL17" s="695"/>
      <c r="CM17" s="695"/>
      <c r="CN17" s="695"/>
      <c r="CO17" s="695"/>
      <c r="CP17" s="695"/>
      <c r="CQ17" s="696"/>
      <c r="CR17" s="679">
        <v>593307</v>
      </c>
      <c r="CS17" s="680"/>
      <c r="CT17" s="680"/>
      <c r="CU17" s="680"/>
      <c r="CV17" s="680"/>
      <c r="CW17" s="680"/>
      <c r="CX17" s="680"/>
      <c r="CY17" s="681"/>
      <c r="CZ17" s="682">
        <v>9.6999999999999993</v>
      </c>
      <c r="DA17" s="682"/>
      <c r="DB17" s="682"/>
      <c r="DC17" s="682"/>
      <c r="DD17" s="688" t="s">
        <v>139</v>
      </c>
      <c r="DE17" s="680"/>
      <c r="DF17" s="680"/>
      <c r="DG17" s="680"/>
      <c r="DH17" s="680"/>
      <c r="DI17" s="680"/>
      <c r="DJ17" s="680"/>
      <c r="DK17" s="680"/>
      <c r="DL17" s="680"/>
      <c r="DM17" s="680"/>
      <c r="DN17" s="680"/>
      <c r="DO17" s="680"/>
      <c r="DP17" s="681"/>
      <c r="DQ17" s="688">
        <v>593307</v>
      </c>
      <c r="DR17" s="680"/>
      <c r="DS17" s="680"/>
      <c r="DT17" s="680"/>
      <c r="DU17" s="680"/>
      <c r="DV17" s="680"/>
      <c r="DW17" s="680"/>
      <c r="DX17" s="680"/>
      <c r="DY17" s="680"/>
      <c r="DZ17" s="680"/>
      <c r="EA17" s="680"/>
      <c r="EB17" s="680"/>
      <c r="EC17" s="689"/>
    </row>
    <row r="18" spans="2:133" ht="11.25" customHeight="1" x14ac:dyDescent="0.15">
      <c r="B18" s="676" t="s">
        <v>277</v>
      </c>
      <c r="C18" s="677"/>
      <c r="D18" s="677"/>
      <c r="E18" s="677"/>
      <c r="F18" s="677"/>
      <c r="G18" s="677"/>
      <c r="H18" s="677"/>
      <c r="I18" s="677"/>
      <c r="J18" s="677"/>
      <c r="K18" s="677"/>
      <c r="L18" s="677"/>
      <c r="M18" s="677"/>
      <c r="N18" s="677"/>
      <c r="O18" s="677"/>
      <c r="P18" s="677"/>
      <c r="Q18" s="678"/>
      <c r="R18" s="679">
        <v>1981933</v>
      </c>
      <c r="S18" s="680"/>
      <c r="T18" s="680"/>
      <c r="U18" s="680"/>
      <c r="V18" s="680"/>
      <c r="W18" s="680"/>
      <c r="X18" s="680"/>
      <c r="Y18" s="681"/>
      <c r="Z18" s="682">
        <v>31.8</v>
      </c>
      <c r="AA18" s="682"/>
      <c r="AB18" s="682"/>
      <c r="AC18" s="682"/>
      <c r="AD18" s="683">
        <v>1777882</v>
      </c>
      <c r="AE18" s="683"/>
      <c r="AF18" s="683"/>
      <c r="AG18" s="683"/>
      <c r="AH18" s="683"/>
      <c r="AI18" s="683"/>
      <c r="AJ18" s="683"/>
      <c r="AK18" s="683"/>
      <c r="AL18" s="684">
        <v>47</v>
      </c>
      <c r="AM18" s="685"/>
      <c r="AN18" s="685"/>
      <c r="AO18" s="686"/>
      <c r="AP18" s="676" t="s">
        <v>278</v>
      </c>
      <c r="AQ18" s="677"/>
      <c r="AR18" s="677"/>
      <c r="AS18" s="677"/>
      <c r="AT18" s="677"/>
      <c r="AU18" s="677"/>
      <c r="AV18" s="677"/>
      <c r="AW18" s="677"/>
      <c r="AX18" s="677"/>
      <c r="AY18" s="677"/>
      <c r="AZ18" s="677"/>
      <c r="BA18" s="677"/>
      <c r="BB18" s="677"/>
      <c r="BC18" s="677"/>
      <c r="BD18" s="677"/>
      <c r="BE18" s="677"/>
      <c r="BF18" s="678"/>
      <c r="BG18" s="679" t="s">
        <v>252</v>
      </c>
      <c r="BH18" s="680"/>
      <c r="BI18" s="680"/>
      <c r="BJ18" s="680"/>
      <c r="BK18" s="680"/>
      <c r="BL18" s="680"/>
      <c r="BM18" s="680"/>
      <c r="BN18" s="681"/>
      <c r="BO18" s="682" t="s">
        <v>139</v>
      </c>
      <c r="BP18" s="682"/>
      <c r="BQ18" s="682"/>
      <c r="BR18" s="682"/>
      <c r="BS18" s="688" t="s">
        <v>139</v>
      </c>
      <c r="BT18" s="680"/>
      <c r="BU18" s="680"/>
      <c r="BV18" s="680"/>
      <c r="BW18" s="680"/>
      <c r="BX18" s="680"/>
      <c r="BY18" s="680"/>
      <c r="BZ18" s="680"/>
      <c r="CA18" s="680"/>
      <c r="CB18" s="689"/>
      <c r="CD18" s="694" t="s">
        <v>279</v>
      </c>
      <c r="CE18" s="695"/>
      <c r="CF18" s="695"/>
      <c r="CG18" s="695"/>
      <c r="CH18" s="695"/>
      <c r="CI18" s="695"/>
      <c r="CJ18" s="695"/>
      <c r="CK18" s="695"/>
      <c r="CL18" s="695"/>
      <c r="CM18" s="695"/>
      <c r="CN18" s="695"/>
      <c r="CO18" s="695"/>
      <c r="CP18" s="695"/>
      <c r="CQ18" s="696"/>
      <c r="CR18" s="679" t="s">
        <v>139</v>
      </c>
      <c r="CS18" s="680"/>
      <c r="CT18" s="680"/>
      <c r="CU18" s="680"/>
      <c r="CV18" s="680"/>
      <c r="CW18" s="680"/>
      <c r="CX18" s="680"/>
      <c r="CY18" s="681"/>
      <c r="CZ18" s="682" t="s">
        <v>252</v>
      </c>
      <c r="DA18" s="682"/>
      <c r="DB18" s="682"/>
      <c r="DC18" s="682"/>
      <c r="DD18" s="688" t="s">
        <v>252</v>
      </c>
      <c r="DE18" s="680"/>
      <c r="DF18" s="680"/>
      <c r="DG18" s="680"/>
      <c r="DH18" s="680"/>
      <c r="DI18" s="680"/>
      <c r="DJ18" s="680"/>
      <c r="DK18" s="680"/>
      <c r="DL18" s="680"/>
      <c r="DM18" s="680"/>
      <c r="DN18" s="680"/>
      <c r="DO18" s="680"/>
      <c r="DP18" s="681"/>
      <c r="DQ18" s="688" t="s">
        <v>252</v>
      </c>
      <c r="DR18" s="680"/>
      <c r="DS18" s="680"/>
      <c r="DT18" s="680"/>
      <c r="DU18" s="680"/>
      <c r="DV18" s="680"/>
      <c r="DW18" s="680"/>
      <c r="DX18" s="680"/>
      <c r="DY18" s="680"/>
      <c r="DZ18" s="680"/>
      <c r="EA18" s="680"/>
      <c r="EB18" s="680"/>
      <c r="EC18" s="689"/>
    </row>
    <row r="19" spans="2:133" ht="11.25" customHeight="1" x14ac:dyDescent="0.15">
      <c r="B19" s="676" t="s">
        <v>280</v>
      </c>
      <c r="C19" s="677"/>
      <c r="D19" s="677"/>
      <c r="E19" s="677"/>
      <c r="F19" s="677"/>
      <c r="G19" s="677"/>
      <c r="H19" s="677"/>
      <c r="I19" s="677"/>
      <c r="J19" s="677"/>
      <c r="K19" s="677"/>
      <c r="L19" s="677"/>
      <c r="M19" s="677"/>
      <c r="N19" s="677"/>
      <c r="O19" s="677"/>
      <c r="P19" s="677"/>
      <c r="Q19" s="678"/>
      <c r="R19" s="679">
        <v>1777882</v>
      </c>
      <c r="S19" s="680"/>
      <c r="T19" s="680"/>
      <c r="U19" s="680"/>
      <c r="V19" s="680"/>
      <c r="W19" s="680"/>
      <c r="X19" s="680"/>
      <c r="Y19" s="681"/>
      <c r="Z19" s="682">
        <v>28.5</v>
      </c>
      <c r="AA19" s="682"/>
      <c r="AB19" s="682"/>
      <c r="AC19" s="682"/>
      <c r="AD19" s="683">
        <v>1777882</v>
      </c>
      <c r="AE19" s="683"/>
      <c r="AF19" s="683"/>
      <c r="AG19" s="683"/>
      <c r="AH19" s="683"/>
      <c r="AI19" s="683"/>
      <c r="AJ19" s="683"/>
      <c r="AK19" s="683"/>
      <c r="AL19" s="684">
        <v>47</v>
      </c>
      <c r="AM19" s="685"/>
      <c r="AN19" s="685"/>
      <c r="AO19" s="686"/>
      <c r="AP19" s="676" t="s">
        <v>281</v>
      </c>
      <c r="AQ19" s="677"/>
      <c r="AR19" s="677"/>
      <c r="AS19" s="677"/>
      <c r="AT19" s="677"/>
      <c r="AU19" s="677"/>
      <c r="AV19" s="677"/>
      <c r="AW19" s="677"/>
      <c r="AX19" s="677"/>
      <c r="AY19" s="677"/>
      <c r="AZ19" s="677"/>
      <c r="BA19" s="677"/>
      <c r="BB19" s="677"/>
      <c r="BC19" s="677"/>
      <c r="BD19" s="677"/>
      <c r="BE19" s="677"/>
      <c r="BF19" s="678"/>
      <c r="BG19" s="679">
        <v>339</v>
      </c>
      <c r="BH19" s="680"/>
      <c r="BI19" s="680"/>
      <c r="BJ19" s="680"/>
      <c r="BK19" s="680"/>
      <c r="BL19" s="680"/>
      <c r="BM19" s="680"/>
      <c r="BN19" s="681"/>
      <c r="BO19" s="682">
        <v>0</v>
      </c>
      <c r="BP19" s="682"/>
      <c r="BQ19" s="682"/>
      <c r="BR19" s="682"/>
      <c r="BS19" s="688" t="s">
        <v>139</v>
      </c>
      <c r="BT19" s="680"/>
      <c r="BU19" s="680"/>
      <c r="BV19" s="680"/>
      <c r="BW19" s="680"/>
      <c r="BX19" s="680"/>
      <c r="BY19" s="680"/>
      <c r="BZ19" s="680"/>
      <c r="CA19" s="680"/>
      <c r="CB19" s="689"/>
      <c r="CD19" s="694" t="s">
        <v>282</v>
      </c>
      <c r="CE19" s="695"/>
      <c r="CF19" s="695"/>
      <c r="CG19" s="695"/>
      <c r="CH19" s="695"/>
      <c r="CI19" s="695"/>
      <c r="CJ19" s="695"/>
      <c r="CK19" s="695"/>
      <c r="CL19" s="695"/>
      <c r="CM19" s="695"/>
      <c r="CN19" s="695"/>
      <c r="CO19" s="695"/>
      <c r="CP19" s="695"/>
      <c r="CQ19" s="696"/>
      <c r="CR19" s="679" t="s">
        <v>252</v>
      </c>
      <c r="CS19" s="680"/>
      <c r="CT19" s="680"/>
      <c r="CU19" s="680"/>
      <c r="CV19" s="680"/>
      <c r="CW19" s="680"/>
      <c r="CX19" s="680"/>
      <c r="CY19" s="681"/>
      <c r="CZ19" s="682" t="s">
        <v>252</v>
      </c>
      <c r="DA19" s="682"/>
      <c r="DB19" s="682"/>
      <c r="DC19" s="682"/>
      <c r="DD19" s="688" t="s">
        <v>139</v>
      </c>
      <c r="DE19" s="680"/>
      <c r="DF19" s="680"/>
      <c r="DG19" s="680"/>
      <c r="DH19" s="680"/>
      <c r="DI19" s="680"/>
      <c r="DJ19" s="680"/>
      <c r="DK19" s="680"/>
      <c r="DL19" s="680"/>
      <c r="DM19" s="680"/>
      <c r="DN19" s="680"/>
      <c r="DO19" s="680"/>
      <c r="DP19" s="681"/>
      <c r="DQ19" s="688" t="s">
        <v>252</v>
      </c>
      <c r="DR19" s="680"/>
      <c r="DS19" s="680"/>
      <c r="DT19" s="680"/>
      <c r="DU19" s="680"/>
      <c r="DV19" s="680"/>
      <c r="DW19" s="680"/>
      <c r="DX19" s="680"/>
      <c r="DY19" s="680"/>
      <c r="DZ19" s="680"/>
      <c r="EA19" s="680"/>
      <c r="EB19" s="680"/>
      <c r="EC19" s="689"/>
    </row>
    <row r="20" spans="2:133" ht="11.25" customHeight="1" x14ac:dyDescent="0.15">
      <c r="B20" s="676" t="s">
        <v>283</v>
      </c>
      <c r="C20" s="677"/>
      <c r="D20" s="677"/>
      <c r="E20" s="677"/>
      <c r="F20" s="677"/>
      <c r="G20" s="677"/>
      <c r="H20" s="677"/>
      <c r="I20" s="677"/>
      <c r="J20" s="677"/>
      <c r="K20" s="677"/>
      <c r="L20" s="677"/>
      <c r="M20" s="677"/>
      <c r="N20" s="677"/>
      <c r="O20" s="677"/>
      <c r="P20" s="677"/>
      <c r="Q20" s="678"/>
      <c r="R20" s="679">
        <v>204051</v>
      </c>
      <c r="S20" s="680"/>
      <c r="T20" s="680"/>
      <c r="U20" s="680"/>
      <c r="V20" s="680"/>
      <c r="W20" s="680"/>
      <c r="X20" s="680"/>
      <c r="Y20" s="681"/>
      <c r="Z20" s="682">
        <v>3.3</v>
      </c>
      <c r="AA20" s="682"/>
      <c r="AB20" s="682"/>
      <c r="AC20" s="682"/>
      <c r="AD20" s="683" t="s">
        <v>252</v>
      </c>
      <c r="AE20" s="683"/>
      <c r="AF20" s="683"/>
      <c r="AG20" s="683"/>
      <c r="AH20" s="683"/>
      <c r="AI20" s="683"/>
      <c r="AJ20" s="683"/>
      <c r="AK20" s="683"/>
      <c r="AL20" s="684" t="s">
        <v>252</v>
      </c>
      <c r="AM20" s="685"/>
      <c r="AN20" s="685"/>
      <c r="AO20" s="686"/>
      <c r="AP20" s="676" t="s">
        <v>284</v>
      </c>
      <c r="AQ20" s="677"/>
      <c r="AR20" s="677"/>
      <c r="AS20" s="677"/>
      <c r="AT20" s="677"/>
      <c r="AU20" s="677"/>
      <c r="AV20" s="677"/>
      <c r="AW20" s="677"/>
      <c r="AX20" s="677"/>
      <c r="AY20" s="677"/>
      <c r="AZ20" s="677"/>
      <c r="BA20" s="677"/>
      <c r="BB20" s="677"/>
      <c r="BC20" s="677"/>
      <c r="BD20" s="677"/>
      <c r="BE20" s="677"/>
      <c r="BF20" s="678"/>
      <c r="BG20" s="679">
        <v>339</v>
      </c>
      <c r="BH20" s="680"/>
      <c r="BI20" s="680"/>
      <c r="BJ20" s="680"/>
      <c r="BK20" s="680"/>
      <c r="BL20" s="680"/>
      <c r="BM20" s="680"/>
      <c r="BN20" s="681"/>
      <c r="BO20" s="682">
        <v>0</v>
      </c>
      <c r="BP20" s="682"/>
      <c r="BQ20" s="682"/>
      <c r="BR20" s="682"/>
      <c r="BS20" s="688" t="s">
        <v>252</v>
      </c>
      <c r="BT20" s="680"/>
      <c r="BU20" s="680"/>
      <c r="BV20" s="680"/>
      <c r="BW20" s="680"/>
      <c r="BX20" s="680"/>
      <c r="BY20" s="680"/>
      <c r="BZ20" s="680"/>
      <c r="CA20" s="680"/>
      <c r="CB20" s="689"/>
      <c r="CD20" s="694" t="s">
        <v>285</v>
      </c>
      <c r="CE20" s="695"/>
      <c r="CF20" s="695"/>
      <c r="CG20" s="695"/>
      <c r="CH20" s="695"/>
      <c r="CI20" s="695"/>
      <c r="CJ20" s="695"/>
      <c r="CK20" s="695"/>
      <c r="CL20" s="695"/>
      <c r="CM20" s="695"/>
      <c r="CN20" s="695"/>
      <c r="CO20" s="695"/>
      <c r="CP20" s="695"/>
      <c r="CQ20" s="696"/>
      <c r="CR20" s="679">
        <v>6092282</v>
      </c>
      <c r="CS20" s="680"/>
      <c r="CT20" s="680"/>
      <c r="CU20" s="680"/>
      <c r="CV20" s="680"/>
      <c r="CW20" s="680"/>
      <c r="CX20" s="680"/>
      <c r="CY20" s="681"/>
      <c r="CZ20" s="682">
        <v>100</v>
      </c>
      <c r="DA20" s="682"/>
      <c r="DB20" s="682"/>
      <c r="DC20" s="682"/>
      <c r="DD20" s="688">
        <v>790571</v>
      </c>
      <c r="DE20" s="680"/>
      <c r="DF20" s="680"/>
      <c r="DG20" s="680"/>
      <c r="DH20" s="680"/>
      <c r="DI20" s="680"/>
      <c r="DJ20" s="680"/>
      <c r="DK20" s="680"/>
      <c r="DL20" s="680"/>
      <c r="DM20" s="680"/>
      <c r="DN20" s="680"/>
      <c r="DO20" s="680"/>
      <c r="DP20" s="681"/>
      <c r="DQ20" s="688">
        <v>4275262</v>
      </c>
      <c r="DR20" s="680"/>
      <c r="DS20" s="680"/>
      <c r="DT20" s="680"/>
      <c r="DU20" s="680"/>
      <c r="DV20" s="680"/>
      <c r="DW20" s="680"/>
      <c r="DX20" s="680"/>
      <c r="DY20" s="680"/>
      <c r="DZ20" s="680"/>
      <c r="EA20" s="680"/>
      <c r="EB20" s="680"/>
      <c r="EC20" s="689"/>
    </row>
    <row r="21" spans="2:133" ht="11.25" customHeight="1" x14ac:dyDescent="0.15">
      <c r="B21" s="676" t="s">
        <v>286</v>
      </c>
      <c r="C21" s="677"/>
      <c r="D21" s="677"/>
      <c r="E21" s="677"/>
      <c r="F21" s="677"/>
      <c r="G21" s="677"/>
      <c r="H21" s="677"/>
      <c r="I21" s="677"/>
      <c r="J21" s="677"/>
      <c r="K21" s="677"/>
      <c r="L21" s="677"/>
      <c r="M21" s="677"/>
      <c r="N21" s="677"/>
      <c r="O21" s="677"/>
      <c r="P21" s="677"/>
      <c r="Q21" s="678"/>
      <c r="R21" s="679" t="s">
        <v>139</v>
      </c>
      <c r="S21" s="680"/>
      <c r="T21" s="680"/>
      <c r="U21" s="680"/>
      <c r="V21" s="680"/>
      <c r="W21" s="680"/>
      <c r="X21" s="680"/>
      <c r="Y21" s="681"/>
      <c r="Z21" s="682" t="s">
        <v>252</v>
      </c>
      <c r="AA21" s="682"/>
      <c r="AB21" s="682"/>
      <c r="AC21" s="682"/>
      <c r="AD21" s="683" t="s">
        <v>252</v>
      </c>
      <c r="AE21" s="683"/>
      <c r="AF21" s="683"/>
      <c r="AG21" s="683"/>
      <c r="AH21" s="683"/>
      <c r="AI21" s="683"/>
      <c r="AJ21" s="683"/>
      <c r="AK21" s="683"/>
      <c r="AL21" s="684" t="s">
        <v>252</v>
      </c>
      <c r="AM21" s="685"/>
      <c r="AN21" s="685"/>
      <c r="AO21" s="686"/>
      <c r="AP21" s="697" t="s">
        <v>287</v>
      </c>
      <c r="AQ21" s="698"/>
      <c r="AR21" s="698"/>
      <c r="AS21" s="698"/>
      <c r="AT21" s="698"/>
      <c r="AU21" s="698"/>
      <c r="AV21" s="698"/>
      <c r="AW21" s="698"/>
      <c r="AX21" s="698"/>
      <c r="AY21" s="698"/>
      <c r="AZ21" s="698"/>
      <c r="BA21" s="698"/>
      <c r="BB21" s="698"/>
      <c r="BC21" s="698"/>
      <c r="BD21" s="698"/>
      <c r="BE21" s="698"/>
      <c r="BF21" s="699"/>
      <c r="BG21" s="679">
        <v>339</v>
      </c>
      <c r="BH21" s="680"/>
      <c r="BI21" s="680"/>
      <c r="BJ21" s="680"/>
      <c r="BK21" s="680"/>
      <c r="BL21" s="680"/>
      <c r="BM21" s="680"/>
      <c r="BN21" s="681"/>
      <c r="BO21" s="682">
        <v>0</v>
      </c>
      <c r="BP21" s="682"/>
      <c r="BQ21" s="682"/>
      <c r="BR21" s="682"/>
      <c r="BS21" s="688" t="s">
        <v>139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288</v>
      </c>
      <c r="C22" s="677"/>
      <c r="D22" s="677"/>
      <c r="E22" s="677"/>
      <c r="F22" s="677"/>
      <c r="G22" s="677"/>
      <c r="H22" s="677"/>
      <c r="I22" s="677"/>
      <c r="J22" s="677"/>
      <c r="K22" s="677"/>
      <c r="L22" s="677"/>
      <c r="M22" s="677"/>
      <c r="N22" s="677"/>
      <c r="O22" s="677"/>
      <c r="P22" s="677"/>
      <c r="Q22" s="678"/>
      <c r="R22" s="679">
        <v>3946557</v>
      </c>
      <c r="S22" s="680"/>
      <c r="T22" s="680"/>
      <c r="U22" s="680"/>
      <c r="V22" s="680"/>
      <c r="W22" s="680"/>
      <c r="X22" s="680"/>
      <c r="Y22" s="681"/>
      <c r="Z22" s="682">
        <v>63.2</v>
      </c>
      <c r="AA22" s="682"/>
      <c r="AB22" s="682"/>
      <c r="AC22" s="682"/>
      <c r="AD22" s="683">
        <v>3742506</v>
      </c>
      <c r="AE22" s="683"/>
      <c r="AF22" s="683"/>
      <c r="AG22" s="683"/>
      <c r="AH22" s="683"/>
      <c r="AI22" s="683"/>
      <c r="AJ22" s="683"/>
      <c r="AK22" s="683"/>
      <c r="AL22" s="684">
        <v>98.9</v>
      </c>
      <c r="AM22" s="685"/>
      <c r="AN22" s="685"/>
      <c r="AO22" s="686"/>
      <c r="AP22" s="697" t="s">
        <v>289</v>
      </c>
      <c r="AQ22" s="698"/>
      <c r="AR22" s="698"/>
      <c r="AS22" s="698"/>
      <c r="AT22" s="698"/>
      <c r="AU22" s="698"/>
      <c r="AV22" s="698"/>
      <c r="AW22" s="698"/>
      <c r="AX22" s="698"/>
      <c r="AY22" s="698"/>
      <c r="AZ22" s="698"/>
      <c r="BA22" s="698"/>
      <c r="BB22" s="698"/>
      <c r="BC22" s="698"/>
      <c r="BD22" s="698"/>
      <c r="BE22" s="698"/>
      <c r="BF22" s="699"/>
      <c r="BG22" s="679" t="s">
        <v>139</v>
      </c>
      <c r="BH22" s="680"/>
      <c r="BI22" s="680"/>
      <c r="BJ22" s="680"/>
      <c r="BK22" s="680"/>
      <c r="BL22" s="680"/>
      <c r="BM22" s="680"/>
      <c r="BN22" s="681"/>
      <c r="BO22" s="682" t="s">
        <v>140</v>
      </c>
      <c r="BP22" s="682"/>
      <c r="BQ22" s="682"/>
      <c r="BR22" s="682"/>
      <c r="BS22" s="688" t="s">
        <v>252</v>
      </c>
      <c r="BT22" s="680"/>
      <c r="BU22" s="680"/>
      <c r="BV22" s="680"/>
      <c r="BW22" s="680"/>
      <c r="BX22" s="680"/>
      <c r="BY22" s="680"/>
      <c r="BZ22" s="680"/>
      <c r="CA22" s="680"/>
      <c r="CB22" s="689"/>
      <c r="CD22" s="661" t="s">
        <v>290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291</v>
      </c>
      <c r="C23" s="677"/>
      <c r="D23" s="677"/>
      <c r="E23" s="677"/>
      <c r="F23" s="677"/>
      <c r="G23" s="677"/>
      <c r="H23" s="677"/>
      <c r="I23" s="677"/>
      <c r="J23" s="677"/>
      <c r="K23" s="677"/>
      <c r="L23" s="677"/>
      <c r="M23" s="677"/>
      <c r="N23" s="677"/>
      <c r="O23" s="677"/>
      <c r="P23" s="677"/>
      <c r="Q23" s="678"/>
      <c r="R23" s="679">
        <v>2209</v>
      </c>
      <c r="S23" s="680"/>
      <c r="T23" s="680"/>
      <c r="U23" s="680"/>
      <c r="V23" s="680"/>
      <c r="W23" s="680"/>
      <c r="X23" s="680"/>
      <c r="Y23" s="681"/>
      <c r="Z23" s="682">
        <v>0</v>
      </c>
      <c r="AA23" s="682"/>
      <c r="AB23" s="682"/>
      <c r="AC23" s="682"/>
      <c r="AD23" s="683">
        <v>2209</v>
      </c>
      <c r="AE23" s="683"/>
      <c r="AF23" s="683"/>
      <c r="AG23" s="683"/>
      <c r="AH23" s="683"/>
      <c r="AI23" s="683"/>
      <c r="AJ23" s="683"/>
      <c r="AK23" s="683"/>
      <c r="AL23" s="684">
        <v>0.1</v>
      </c>
      <c r="AM23" s="685"/>
      <c r="AN23" s="685"/>
      <c r="AO23" s="686"/>
      <c r="AP23" s="697" t="s">
        <v>292</v>
      </c>
      <c r="AQ23" s="698"/>
      <c r="AR23" s="698"/>
      <c r="AS23" s="698"/>
      <c r="AT23" s="698"/>
      <c r="AU23" s="698"/>
      <c r="AV23" s="698"/>
      <c r="AW23" s="698"/>
      <c r="AX23" s="698"/>
      <c r="AY23" s="698"/>
      <c r="AZ23" s="698"/>
      <c r="BA23" s="698"/>
      <c r="BB23" s="698"/>
      <c r="BC23" s="698"/>
      <c r="BD23" s="698"/>
      <c r="BE23" s="698"/>
      <c r="BF23" s="699"/>
      <c r="BG23" s="679" t="s">
        <v>139</v>
      </c>
      <c r="BH23" s="680"/>
      <c r="BI23" s="680"/>
      <c r="BJ23" s="680"/>
      <c r="BK23" s="680"/>
      <c r="BL23" s="680"/>
      <c r="BM23" s="680"/>
      <c r="BN23" s="681"/>
      <c r="BO23" s="682" t="s">
        <v>252</v>
      </c>
      <c r="BP23" s="682"/>
      <c r="BQ23" s="682"/>
      <c r="BR23" s="682"/>
      <c r="BS23" s="688" t="s">
        <v>139</v>
      </c>
      <c r="BT23" s="680"/>
      <c r="BU23" s="680"/>
      <c r="BV23" s="680"/>
      <c r="BW23" s="680"/>
      <c r="BX23" s="680"/>
      <c r="BY23" s="680"/>
      <c r="BZ23" s="680"/>
      <c r="CA23" s="680"/>
      <c r="CB23" s="689"/>
      <c r="CD23" s="661" t="s">
        <v>230</v>
      </c>
      <c r="CE23" s="662"/>
      <c r="CF23" s="662"/>
      <c r="CG23" s="662"/>
      <c r="CH23" s="662"/>
      <c r="CI23" s="662"/>
      <c r="CJ23" s="662"/>
      <c r="CK23" s="662"/>
      <c r="CL23" s="662"/>
      <c r="CM23" s="662"/>
      <c r="CN23" s="662"/>
      <c r="CO23" s="662"/>
      <c r="CP23" s="662"/>
      <c r="CQ23" s="663"/>
      <c r="CR23" s="661" t="s">
        <v>293</v>
      </c>
      <c r="CS23" s="662"/>
      <c r="CT23" s="662"/>
      <c r="CU23" s="662"/>
      <c r="CV23" s="662"/>
      <c r="CW23" s="662"/>
      <c r="CX23" s="662"/>
      <c r="CY23" s="663"/>
      <c r="CZ23" s="661" t="s">
        <v>294</v>
      </c>
      <c r="DA23" s="662"/>
      <c r="DB23" s="662"/>
      <c r="DC23" s="663"/>
      <c r="DD23" s="661" t="s">
        <v>295</v>
      </c>
      <c r="DE23" s="662"/>
      <c r="DF23" s="662"/>
      <c r="DG23" s="662"/>
      <c r="DH23" s="662"/>
      <c r="DI23" s="662"/>
      <c r="DJ23" s="662"/>
      <c r="DK23" s="663"/>
      <c r="DL23" s="709" t="s">
        <v>296</v>
      </c>
      <c r="DM23" s="710"/>
      <c r="DN23" s="710"/>
      <c r="DO23" s="710"/>
      <c r="DP23" s="710"/>
      <c r="DQ23" s="710"/>
      <c r="DR23" s="710"/>
      <c r="DS23" s="710"/>
      <c r="DT23" s="710"/>
      <c r="DU23" s="710"/>
      <c r="DV23" s="711"/>
      <c r="DW23" s="661" t="s">
        <v>297</v>
      </c>
      <c r="DX23" s="662"/>
      <c r="DY23" s="662"/>
      <c r="DZ23" s="662"/>
      <c r="EA23" s="662"/>
      <c r="EB23" s="662"/>
      <c r="EC23" s="663"/>
    </row>
    <row r="24" spans="2:133" ht="11.25" customHeight="1" x14ac:dyDescent="0.15">
      <c r="B24" s="676" t="s">
        <v>298</v>
      </c>
      <c r="C24" s="677"/>
      <c r="D24" s="677"/>
      <c r="E24" s="677"/>
      <c r="F24" s="677"/>
      <c r="G24" s="677"/>
      <c r="H24" s="677"/>
      <c r="I24" s="677"/>
      <c r="J24" s="677"/>
      <c r="K24" s="677"/>
      <c r="L24" s="677"/>
      <c r="M24" s="677"/>
      <c r="N24" s="677"/>
      <c r="O24" s="677"/>
      <c r="P24" s="677"/>
      <c r="Q24" s="678"/>
      <c r="R24" s="679">
        <v>6798</v>
      </c>
      <c r="S24" s="680"/>
      <c r="T24" s="680"/>
      <c r="U24" s="680"/>
      <c r="V24" s="680"/>
      <c r="W24" s="680"/>
      <c r="X24" s="680"/>
      <c r="Y24" s="681"/>
      <c r="Z24" s="682">
        <v>0.1</v>
      </c>
      <c r="AA24" s="682"/>
      <c r="AB24" s="682"/>
      <c r="AC24" s="682"/>
      <c r="AD24" s="683">
        <v>98</v>
      </c>
      <c r="AE24" s="683"/>
      <c r="AF24" s="683"/>
      <c r="AG24" s="683"/>
      <c r="AH24" s="683"/>
      <c r="AI24" s="683"/>
      <c r="AJ24" s="683"/>
      <c r="AK24" s="683"/>
      <c r="AL24" s="684">
        <v>0</v>
      </c>
      <c r="AM24" s="685"/>
      <c r="AN24" s="685"/>
      <c r="AO24" s="686"/>
      <c r="AP24" s="697" t="s">
        <v>299</v>
      </c>
      <c r="AQ24" s="698"/>
      <c r="AR24" s="698"/>
      <c r="AS24" s="698"/>
      <c r="AT24" s="698"/>
      <c r="AU24" s="698"/>
      <c r="AV24" s="698"/>
      <c r="AW24" s="698"/>
      <c r="AX24" s="698"/>
      <c r="AY24" s="698"/>
      <c r="AZ24" s="698"/>
      <c r="BA24" s="698"/>
      <c r="BB24" s="698"/>
      <c r="BC24" s="698"/>
      <c r="BD24" s="698"/>
      <c r="BE24" s="698"/>
      <c r="BF24" s="699"/>
      <c r="BG24" s="679" t="s">
        <v>139</v>
      </c>
      <c r="BH24" s="680"/>
      <c r="BI24" s="680"/>
      <c r="BJ24" s="680"/>
      <c r="BK24" s="680"/>
      <c r="BL24" s="680"/>
      <c r="BM24" s="680"/>
      <c r="BN24" s="681"/>
      <c r="BO24" s="682" t="s">
        <v>252</v>
      </c>
      <c r="BP24" s="682"/>
      <c r="BQ24" s="682"/>
      <c r="BR24" s="682"/>
      <c r="BS24" s="688" t="s">
        <v>252</v>
      </c>
      <c r="BT24" s="680"/>
      <c r="BU24" s="680"/>
      <c r="BV24" s="680"/>
      <c r="BW24" s="680"/>
      <c r="BX24" s="680"/>
      <c r="BY24" s="680"/>
      <c r="BZ24" s="680"/>
      <c r="CA24" s="680"/>
      <c r="CB24" s="689"/>
      <c r="CD24" s="690" t="s">
        <v>300</v>
      </c>
      <c r="CE24" s="691"/>
      <c r="CF24" s="691"/>
      <c r="CG24" s="691"/>
      <c r="CH24" s="691"/>
      <c r="CI24" s="691"/>
      <c r="CJ24" s="691"/>
      <c r="CK24" s="691"/>
      <c r="CL24" s="691"/>
      <c r="CM24" s="691"/>
      <c r="CN24" s="691"/>
      <c r="CO24" s="691"/>
      <c r="CP24" s="691"/>
      <c r="CQ24" s="692"/>
      <c r="CR24" s="668">
        <v>2775678</v>
      </c>
      <c r="CS24" s="669"/>
      <c r="CT24" s="669"/>
      <c r="CU24" s="669"/>
      <c r="CV24" s="669"/>
      <c r="CW24" s="669"/>
      <c r="CX24" s="669"/>
      <c r="CY24" s="670"/>
      <c r="CZ24" s="673">
        <v>45.6</v>
      </c>
      <c r="DA24" s="674"/>
      <c r="DB24" s="674"/>
      <c r="DC24" s="693"/>
      <c r="DD24" s="712">
        <v>2072948</v>
      </c>
      <c r="DE24" s="669"/>
      <c r="DF24" s="669"/>
      <c r="DG24" s="669"/>
      <c r="DH24" s="669"/>
      <c r="DI24" s="669"/>
      <c r="DJ24" s="669"/>
      <c r="DK24" s="670"/>
      <c r="DL24" s="712">
        <v>2043680</v>
      </c>
      <c r="DM24" s="669"/>
      <c r="DN24" s="669"/>
      <c r="DO24" s="669"/>
      <c r="DP24" s="669"/>
      <c r="DQ24" s="669"/>
      <c r="DR24" s="669"/>
      <c r="DS24" s="669"/>
      <c r="DT24" s="669"/>
      <c r="DU24" s="669"/>
      <c r="DV24" s="670"/>
      <c r="DW24" s="673">
        <v>51.2</v>
      </c>
      <c r="DX24" s="674"/>
      <c r="DY24" s="674"/>
      <c r="DZ24" s="674"/>
      <c r="EA24" s="674"/>
      <c r="EB24" s="674"/>
      <c r="EC24" s="675"/>
    </row>
    <row r="25" spans="2:133" ht="11.25" customHeight="1" x14ac:dyDescent="0.15">
      <c r="B25" s="676" t="s">
        <v>301</v>
      </c>
      <c r="C25" s="677"/>
      <c r="D25" s="677"/>
      <c r="E25" s="677"/>
      <c r="F25" s="677"/>
      <c r="G25" s="677"/>
      <c r="H25" s="677"/>
      <c r="I25" s="677"/>
      <c r="J25" s="677"/>
      <c r="K25" s="677"/>
      <c r="L25" s="677"/>
      <c r="M25" s="677"/>
      <c r="N25" s="677"/>
      <c r="O25" s="677"/>
      <c r="P25" s="677"/>
      <c r="Q25" s="678"/>
      <c r="R25" s="679">
        <v>67234</v>
      </c>
      <c r="S25" s="680"/>
      <c r="T25" s="680"/>
      <c r="U25" s="680"/>
      <c r="V25" s="680"/>
      <c r="W25" s="680"/>
      <c r="X25" s="680"/>
      <c r="Y25" s="681"/>
      <c r="Z25" s="682">
        <v>1.1000000000000001</v>
      </c>
      <c r="AA25" s="682"/>
      <c r="AB25" s="682"/>
      <c r="AC25" s="682"/>
      <c r="AD25" s="683">
        <v>17718</v>
      </c>
      <c r="AE25" s="683"/>
      <c r="AF25" s="683"/>
      <c r="AG25" s="683"/>
      <c r="AH25" s="683"/>
      <c r="AI25" s="683"/>
      <c r="AJ25" s="683"/>
      <c r="AK25" s="683"/>
      <c r="AL25" s="684">
        <v>0.5</v>
      </c>
      <c r="AM25" s="685"/>
      <c r="AN25" s="685"/>
      <c r="AO25" s="686"/>
      <c r="AP25" s="697" t="s">
        <v>302</v>
      </c>
      <c r="AQ25" s="698"/>
      <c r="AR25" s="698"/>
      <c r="AS25" s="698"/>
      <c r="AT25" s="698"/>
      <c r="AU25" s="698"/>
      <c r="AV25" s="698"/>
      <c r="AW25" s="698"/>
      <c r="AX25" s="698"/>
      <c r="AY25" s="698"/>
      <c r="AZ25" s="698"/>
      <c r="BA25" s="698"/>
      <c r="BB25" s="698"/>
      <c r="BC25" s="698"/>
      <c r="BD25" s="698"/>
      <c r="BE25" s="698"/>
      <c r="BF25" s="699"/>
      <c r="BG25" s="679" t="s">
        <v>252</v>
      </c>
      <c r="BH25" s="680"/>
      <c r="BI25" s="680"/>
      <c r="BJ25" s="680"/>
      <c r="BK25" s="680"/>
      <c r="BL25" s="680"/>
      <c r="BM25" s="680"/>
      <c r="BN25" s="681"/>
      <c r="BO25" s="682" t="s">
        <v>252</v>
      </c>
      <c r="BP25" s="682"/>
      <c r="BQ25" s="682"/>
      <c r="BR25" s="682"/>
      <c r="BS25" s="688" t="s">
        <v>139</v>
      </c>
      <c r="BT25" s="680"/>
      <c r="BU25" s="680"/>
      <c r="BV25" s="680"/>
      <c r="BW25" s="680"/>
      <c r="BX25" s="680"/>
      <c r="BY25" s="680"/>
      <c r="BZ25" s="680"/>
      <c r="CA25" s="680"/>
      <c r="CB25" s="689"/>
      <c r="CD25" s="694" t="s">
        <v>303</v>
      </c>
      <c r="CE25" s="695"/>
      <c r="CF25" s="695"/>
      <c r="CG25" s="695"/>
      <c r="CH25" s="695"/>
      <c r="CI25" s="695"/>
      <c r="CJ25" s="695"/>
      <c r="CK25" s="695"/>
      <c r="CL25" s="695"/>
      <c r="CM25" s="695"/>
      <c r="CN25" s="695"/>
      <c r="CO25" s="695"/>
      <c r="CP25" s="695"/>
      <c r="CQ25" s="696"/>
      <c r="CR25" s="679">
        <v>1262658</v>
      </c>
      <c r="CS25" s="715"/>
      <c r="CT25" s="715"/>
      <c r="CU25" s="715"/>
      <c r="CV25" s="715"/>
      <c r="CW25" s="715"/>
      <c r="CX25" s="715"/>
      <c r="CY25" s="716"/>
      <c r="CZ25" s="684">
        <v>20.7</v>
      </c>
      <c r="DA25" s="713"/>
      <c r="DB25" s="713"/>
      <c r="DC25" s="717"/>
      <c r="DD25" s="688">
        <v>1176786</v>
      </c>
      <c r="DE25" s="715"/>
      <c r="DF25" s="715"/>
      <c r="DG25" s="715"/>
      <c r="DH25" s="715"/>
      <c r="DI25" s="715"/>
      <c r="DJ25" s="715"/>
      <c r="DK25" s="716"/>
      <c r="DL25" s="688">
        <v>1148143</v>
      </c>
      <c r="DM25" s="715"/>
      <c r="DN25" s="715"/>
      <c r="DO25" s="715"/>
      <c r="DP25" s="715"/>
      <c r="DQ25" s="715"/>
      <c r="DR25" s="715"/>
      <c r="DS25" s="715"/>
      <c r="DT25" s="715"/>
      <c r="DU25" s="715"/>
      <c r="DV25" s="716"/>
      <c r="DW25" s="684">
        <v>28.8</v>
      </c>
      <c r="DX25" s="713"/>
      <c r="DY25" s="713"/>
      <c r="DZ25" s="713"/>
      <c r="EA25" s="713"/>
      <c r="EB25" s="713"/>
      <c r="EC25" s="714"/>
    </row>
    <row r="26" spans="2:133" ht="11.25" customHeight="1" x14ac:dyDescent="0.15">
      <c r="B26" s="676" t="s">
        <v>304</v>
      </c>
      <c r="C26" s="677"/>
      <c r="D26" s="677"/>
      <c r="E26" s="677"/>
      <c r="F26" s="677"/>
      <c r="G26" s="677"/>
      <c r="H26" s="677"/>
      <c r="I26" s="677"/>
      <c r="J26" s="677"/>
      <c r="K26" s="677"/>
      <c r="L26" s="677"/>
      <c r="M26" s="677"/>
      <c r="N26" s="677"/>
      <c r="O26" s="677"/>
      <c r="P26" s="677"/>
      <c r="Q26" s="678"/>
      <c r="R26" s="679">
        <v>57090</v>
      </c>
      <c r="S26" s="680"/>
      <c r="T26" s="680"/>
      <c r="U26" s="680"/>
      <c r="V26" s="680"/>
      <c r="W26" s="680"/>
      <c r="X26" s="680"/>
      <c r="Y26" s="681"/>
      <c r="Z26" s="682">
        <v>0.9</v>
      </c>
      <c r="AA26" s="682"/>
      <c r="AB26" s="682"/>
      <c r="AC26" s="682"/>
      <c r="AD26" s="683" t="s">
        <v>252</v>
      </c>
      <c r="AE26" s="683"/>
      <c r="AF26" s="683"/>
      <c r="AG26" s="683"/>
      <c r="AH26" s="683"/>
      <c r="AI26" s="683"/>
      <c r="AJ26" s="683"/>
      <c r="AK26" s="683"/>
      <c r="AL26" s="684" t="s">
        <v>252</v>
      </c>
      <c r="AM26" s="685"/>
      <c r="AN26" s="685"/>
      <c r="AO26" s="686"/>
      <c r="AP26" s="697" t="s">
        <v>305</v>
      </c>
      <c r="AQ26" s="718"/>
      <c r="AR26" s="718"/>
      <c r="AS26" s="718"/>
      <c r="AT26" s="718"/>
      <c r="AU26" s="718"/>
      <c r="AV26" s="718"/>
      <c r="AW26" s="718"/>
      <c r="AX26" s="718"/>
      <c r="AY26" s="718"/>
      <c r="AZ26" s="718"/>
      <c r="BA26" s="718"/>
      <c r="BB26" s="718"/>
      <c r="BC26" s="718"/>
      <c r="BD26" s="718"/>
      <c r="BE26" s="718"/>
      <c r="BF26" s="699"/>
      <c r="BG26" s="679" t="s">
        <v>139</v>
      </c>
      <c r="BH26" s="680"/>
      <c r="BI26" s="680"/>
      <c r="BJ26" s="680"/>
      <c r="BK26" s="680"/>
      <c r="BL26" s="680"/>
      <c r="BM26" s="680"/>
      <c r="BN26" s="681"/>
      <c r="BO26" s="682" t="s">
        <v>139</v>
      </c>
      <c r="BP26" s="682"/>
      <c r="BQ26" s="682"/>
      <c r="BR26" s="682"/>
      <c r="BS26" s="688" t="s">
        <v>139</v>
      </c>
      <c r="BT26" s="680"/>
      <c r="BU26" s="680"/>
      <c r="BV26" s="680"/>
      <c r="BW26" s="680"/>
      <c r="BX26" s="680"/>
      <c r="BY26" s="680"/>
      <c r="BZ26" s="680"/>
      <c r="CA26" s="680"/>
      <c r="CB26" s="689"/>
      <c r="CD26" s="694" t="s">
        <v>306</v>
      </c>
      <c r="CE26" s="695"/>
      <c r="CF26" s="695"/>
      <c r="CG26" s="695"/>
      <c r="CH26" s="695"/>
      <c r="CI26" s="695"/>
      <c r="CJ26" s="695"/>
      <c r="CK26" s="695"/>
      <c r="CL26" s="695"/>
      <c r="CM26" s="695"/>
      <c r="CN26" s="695"/>
      <c r="CO26" s="695"/>
      <c r="CP26" s="695"/>
      <c r="CQ26" s="696"/>
      <c r="CR26" s="679">
        <v>721392</v>
      </c>
      <c r="CS26" s="680"/>
      <c r="CT26" s="680"/>
      <c r="CU26" s="680"/>
      <c r="CV26" s="680"/>
      <c r="CW26" s="680"/>
      <c r="CX26" s="680"/>
      <c r="CY26" s="681"/>
      <c r="CZ26" s="684">
        <v>11.8</v>
      </c>
      <c r="DA26" s="713"/>
      <c r="DB26" s="713"/>
      <c r="DC26" s="717"/>
      <c r="DD26" s="688">
        <v>660187</v>
      </c>
      <c r="DE26" s="680"/>
      <c r="DF26" s="680"/>
      <c r="DG26" s="680"/>
      <c r="DH26" s="680"/>
      <c r="DI26" s="680"/>
      <c r="DJ26" s="680"/>
      <c r="DK26" s="681"/>
      <c r="DL26" s="688" t="s">
        <v>252</v>
      </c>
      <c r="DM26" s="680"/>
      <c r="DN26" s="680"/>
      <c r="DO26" s="680"/>
      <c r="DP26" s="680"/>
      <c r="DQ26" s="680"/>
      <c r="DR26" s="680"/>
      <c r="DS26" s="680"/>
      <c r="DT26" s="680"/>
      <c r="DU26" s="680"/>
      <c r="DV26" s="681"/>
      <c r="DW26" s="684" t="s">
        <v>139</v>
      </c>
      <c r="DX26" s="713"/>
      <c r="DY26" s="713"/>
      <c r="DZ26" s="713"/>
      <c r="EA26" s="713"/>
      <c r="EB26" s="713"/>
      <c r="EC26" s="714"/>
    </row>
    <row r="27" spans="2:133" ht="11.25" customHeight="1" x14ac:dyDescent="0.15">
      <c r="B27" s="676" t="s">
        <v>307</v>
      </c>
      <c r="C27" s="677"/>
      <c r="D27" s="677"/>
      <c r="E27" s="677"/>
      <c r="F27" s="677"/>
      <c r="G27" s="677"/>
      <c r="H27" s="677"/>
      <c r="I27" s="677"/>
      <c r="J27" s="677"/>
      <c r="K27" s="677"/>
      <c r="L27" s="677"/>
      <c r="M27" s="677"/>
      <c r="N27" s="677"/>
      <c r="O27" s="677"/>
      <c r="P27" s="677"/>
      <c r="Q27" s="678"/>
      <c r="R27" s="679">
        <v>695953</v>
      </c>
      <c r="S27" s="680"/>
      <c r="T27" s="680"/>
      <c r="U27" s="680"/>
      <c r="V27" s="680"/>
      <c r="W27" s="680"/>
      <c r="X27" s="680"/>
      <c r="Y27" s="681"/>
      <c r="Z27" s="682">
        <v>11.1</v>
      </c>
      <c r="AA27" s="682"/>
      <c r="AB27" s="682"/>
      <c r="AC27" s="682"/>
      <c r="AD27" s="683" t="s">
        <v>139</v>
      </c>
      <c r="AE27" s="683"/>
      <c r="AF27" s="683"/>
      <c r="AG27" s="683"/>
      <c r="AH27" s="683"/>
      <c r="AI27" s="683"/>
      <c r="AJ27" s="683"/>
      <c r="AK27" s="683"/>
      <c r="AL27" s="684" t="s">
        <v>252</v>
      </c>
      <c r="AM27" s="685"/>
      <c r="AN27" s="685"/>
      <c r="AO27" s="686"/>
      <c r="AP27" s="676" t="s">
        <v>308</v>
      </c>
      <c r="AQ27" s="677"/>
      <c r="AR27" s="677"/>
      <c r="AS27" s="677"/>
      <c r="AT27" s="677"/>
      <c r="AU27" s="677"/>
      <c r="AV27" s="677"/>
      <c r="AW27" s="677"/>
      <c r="AX27" s="677"/>
      <c r="AY27" s="677"/>
      <c r="AZ27" s="677"/>
      <c r="BA27" s="677"/>
      <c r="BB27" s="677"/>
      <c r="BC27" s="677"/>
      <c r="BD27" s="677"/>
      <c r="BE27" s="677"/>
      <c r="BF27" s="678"/>
      <c r="BG27" s="679">
        <v>1547402</v>
      </c>
      <c r="BH27" s="680"/>
      <c r="BI27" s="680"/>
      <c r="BJ27" s="680"/>
      <c r="BK27" s="680"/>
      <c r="BL27" s="680"/>
      <c r="BM27" s="680"/>
      <c r="BN27" s="681"/>
      <c r="BO27" s="682">
        <v>100</v>
      </c>
      <c r="BP27" s="682"/>
      <c r="BQ27" s="682"/>
      <c r="BR27" s="682"/>
      <c r="BS27" s="688" t="s">
        <v>252</v>
      </c>
      <c r="BT27" s="680"/>
      <c r="BU27" s="680"/>
      <c r="BV27" s="680"/>
      <c r="BW27" s="680"/>
      <c r="BX27" s="680"/>
      <c r="BY27" s="680"/>
      <c r="BZ27" s="680"/>
      <c r="CA27" s="680"/>
      <c r="CB27" s="689"/>
      <c r="CD27" s="694" t="s">
        <v>309</v>
      </c>
      <c r="CE27" s="695"/>
      <c r="CF27" s="695"/>
      <c r="CG27" s="695"/>
      <c r="CH27" s="695"/>
      <c r="CI27" s="695"/>
      <c r="CJ27" s="695"/>
      <c r="CK27" s="695"/>
      <c r="CL27" s="695"/>
      <c r="CM27" s="695"/>
      <c r="CN27" s="695"/>
      <c r="CO27" s="695"/>
      <c r="CP27" s="695"/>
      <c r="CQ27" s="696"/>
      <c r="CR27" s="679">
        <v>919713</v>
      </c>
      <c r="CS27" s="715"/>
      <c r="CT27" s="715"/>
      <c r="CU27" s="715"/>
      <c r="CV27" s="715"/>
      <c r="CW27" s="715"/>
      <c r="CX27" s="715"/>
      <c r="CY27" s="716"/>
      <c r="CZ27" s="684">
        <v>15.1</v>
      </c>
      <c r="DA27" s="713"/>
      <c r="DB27" s="713"/>
      <c r="DC27" s="717"/>
      <c r="DD27" s="688">
        <v>302855</v>
      </c>
      <c r="DE27" s="715"/>
      <c r="DF27" s="715"/>
      <c r="DG27" s="715"/>
      <c r="DH27" s="715"/>
      <c r="DI27" s="715"/>
      <c r="DJ27" s="715"/>
      <c r="DK27" s="716"/>
      <c r="DL27" s="688">
        <v>302230</v>
      </c>
      <c r="DM27" s="715"/>
      <c r="DN27" s="715"/>
      <c r="DO27" s="715"/>
      <c r="DP27" s="715"/>
      <c r="DQ27" s="715"/>
      <c r="DR27" s="715"/>
      <c r="DS27" s="715"/>
      <c r="DT27" s="715"/>
      <c r="DU27" s="715"/>
      <c r="DV27" s="716"/>
      <c r="DW27" s="684">
        <v>7.6</v>
      </c>
      <c r="DX27" s="713"/>
      <c r="DY27" s="713"/>
      <c r="DZ27" s="713"/>
      <c r="EA27" s="713"/>
      <c r="EB27" s="713"/>
      <c r="EC27" s="714"/>
    </row>
    <row r="28" spans="2:133" ht="11.25" customHeight="1" x14ac:dyDescent="0.15">
      <c r="B28" s="721" t="s">
        <v>310</v>
      </c>
      <c r="C28" s="722"/>
      <c r="D28" s="722"/>
      <c r="E28" s="722"/>
      <c r="F28" s="722"/>
      <c r="G28" s="722"/>
      <c r="H28" s="722"/>
      <c r="I28" s="722"/>
      <c r="J28" s="722"/>
      <c r="K28" s="722"/>
      <c r="L28" s="722"/>
      <c r="M28" s="722"/>
      <c r="N28" s="722"/>
      <c r="O28" s="722"/>
      <c r="P28" s="722"/>
      <c r="Q28" s="723"/>
      <c r="R28" s="679" t="s">
        <v>252</v>
      </c>
      <c r="S28" s="680"/>
      <c r="T28" s="680"/>
      <c r="U28" s="680"/>
      <c r="V28" s="680"/>
      <c r="W28" s="680"/>
      <c r="X28" s="680"/>
      <c r="Y28" s="681"/>
      <c r="Z28" s="682" t="s">
        <v>139</v>
      </c>
      <c r="AA28" s="682"/>
      <c r="AB28" s="682"/>
      <c r="AC28" s="682"/>
      <c r="AD28" s="683" t="s">
        <v>140</v>
      </c>
      <c r="AE28" s="683"/>
      <c r="AF28" s="683"/>
      <c r="AG28" s="683"/>
      <c r="AH28" s="683"/>
      <c r="AI28" s="683"/>
      <c r="AJ28" s="683"/>
      <c r="AK28" s="683"/>
      <c r="AL28" s="684" t="s">
        <v>252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311</v>
      </c>
      <c r="CE28" s="695"/>
      <c r="CF28" s="695"/>
      <c r="CG28" s="695"/>
      <c r="CH28" s="695"/>
      <c r="CI28" s="695"/>
      <c r="CJ28" s="695"/>
      <c r="CK28" s="695"/>
      <c r="CL28" s="695"/>
      <c r="CM28" s="695"/>
      <c r="CN28" s="695"/>
      <c r="CO28" s="695"/>
      <c r="CP28" s="695"/>
      <c r="CQ28" s="696"/>
      <c r="CR28" s="679">
        <v>593307</v>
      </c>
      <c r="CS28" s="680"/>
      <c r="CT28" s="680"/>
      <c r="CU28" s="680"/>
      <c r="CV28" s="680"/>
      <c r="CW28" s="680"/>
      <c r="CX28" s="680"/>
      <c r="CY28" s="681"/>
      <c r="CZ28" s="684">
        <v>9.6999999999999993</v>
      </c>
      <c r="DA28" s="713"/>
      <c r="DB28" s="713"/>
      <c r="DC28" s="717"/>
      <c r="DD28" s="688">
        <v>593307</v>
      </c>
      <c r="DE28" s="680"/>
      <c r="DF28" s="680"/>
      <c r="DG28" s="680"/>
      <c r="DH28" s="680"/>
      <c r="DI28" s="680"/>
      <c r="DJ28" s="680"/>
      <c r="DK28" s="681"/>
      <c r="DL28" s="688">
        <v>593307</v>
      </c>
      <c r="DM28" s="680"/>
      <c r="DN28" s="680"/>
      <c r="DO28" s="680"/>
      <c r="DP28" s="680"/>
      <c r="DQ28" s="680"/>
      <c r="DR28" s="680"/>
      <c r="DS28" s="680"/>
      <c r="DT28" s="680"/>
      <c r="DU28" s="680"/>
      <c r="DV28" s="681"/>
      <c r="DW28" s="684">
        <v>14.9</v>
      </c>
      <c r="DX28" s="713"/>
      <c r="DY28" s="713"/>
      <c r="DZ28" s="713"/>
      <c r="EA28" s="713"/>
      <c r="EB28" s="713"/>
      <c r="EC28" s="714"/>
    </row>
    <row r="29" spans="2:133" ht="11.25" customHeight="1" x14ac:dyDescent="0.15">
      <c r="B29" s="676" t="s">
        <v>312</v>
      </c>
      <c r="C29" s="677"/>
      <c r="D29" s="677"/>
      <c r="E29" s="677"/>
      <c r="F29" s="677"/>
      <c r="G29" s="677"/>
      <c r="H29" s="677"/>
      <c r="I29" s="677"/>
      <c r="J29" s="677"/>
      <c r="K29" s="677"/>
      <c r="L29" s="677"/>
      <c r="M29" s="677"/>
      <c r="N29" s="677"/>
      <c r="O29" s="677"/>
      <c r="P29" s="677"/>
      <c r="Q29" s="678"/>
      <c r="R29" s="679">
        <v>490568</v>
      </c>
      <c r="S29" s="680"/>
      <c r="T29" s="680"/>
      <c r="U29" s="680"/>
      <c r="V29" s="680"/>
      <c r="W29" s="680"/>
      <c r="X29" s="680"/>
      <c r="Y29" s="681"/>
      <c r="Z29" s="682">
        <v>7.9</v>
      </c>
      <c r="AA29" s="682"/>
      <c r="AB29" s="682"/>
      <c r="AC29" s="682"/>
      <c r="AD29" s="683" t="s">
        <v>252</v>
      </c>
      <c r="AE29" s="683"/>
      <c r="AF29" s="683"/>
      <c r="AG29" s="683"/>
      <c r="AH29" s="683"/>
      <c r="AI29" s="683"/>
      <c r="AJ29" s="683"/>
      <c r="AK29" s="683"/>
      <c r="AL29" s="684" t="s">
        <v>265</v>
      </c>
      <c r="AM29" s="685"/>
      <c r="AN29" s="685"/>
      <c r="AO29" s="686"/>
      <c r="AP29" s="658" t="s">
        <v>230</v>
      </c>
      <c r="AQ29" s="659"/>
      <c r="AR29" s="659"/>
      <c r="AS29" s="659"/>
      <c r="AT29" s="659"/>
      <c r="AU29" s="659"/>
      <c r="AV29" s="659"/>
      <c r="AW29" s="659"/>
      <c r="AX29" s="659"/>
      <c r="AY29" s="659"/>
      <c r="AZ29" s="659"/>
      <c r="BA29" s="659"/>
      <c r="BB29" s="659"/>
      <c r="BC29" s="659"/>
      <c r="BD29" s="659"/>
      <c r="BE29" s="659"/>
      <c r="BF29" s="660"/>
      <c r="BG29" s="658" t="s">
        <v>313</v>
      </c>
      <c r="BH29" s="719"/>
      <c r="BI29" s="719"/>
      <c r="BJ29" s="719"/>
      <c r="BK29" s="719"/>
      <c r="BL29" s="719"/>
      <c r="BM29" s="719"/>
      <c r="BN29" s="719"/>
      <c r="BO29" s="719"/>
      <c r="BP29" s="719"/>
      <c r="BQ29" s="720"/>
      <c r="BR29" s="658" t="s">
        <v>314</v>
      </c>
      <c r="BS29" s="719"/>
      <c r="BT29" s="719"/>
      <c r="BU29" s="719"/>
      <c r="BV29" s="719"/>
      <c r="BW29" s="719"/>
      <c r="BX29" s="719"/>
      <c r="BY29" s="719"/>
      <c r="BZ29" s="719"/>
      <c r="CA29" s="719"/>
      <c r="CB29" s="720"/>
      <c r="CD29" s="742" t="s">
        <v>315</v>
      </c>
      <c r="CE29" s="743"/>
      <c r="CF29" s="694" t="s">
        <v>316</v>
      </c>
      <c r="CG29" s="695"/>
      <c r="CH29" s="695"/>
      <c r="CI29" s="695"/>
      <c r="CJ29" s="695"/>
      <c r="CK29" s="695"/>
      <c r="CL29" s="695"/>
      <c r="CM29" s="695"/>
      <c r="CN29" s="695"/>
      <c r="CO29" s="695"/>
      <c r="CP29" s="695"/>
      <c r="CQ29" s="696"/>
      <c r="CR29" s="679">
        <v>593307</v>
      </c>
      <c r="CS29" s="715"/>
      <c r="CT29" s="715"/>
      <c r="CU29" s="715"/>
      <c r="CV29" s="715"/>
      <c r="CW29" s="715"/>
      <c r="CX29" s="715"/>
      <c r="CY29" s="716"/>
      <c r="CZ29" s="684">
        <v>9.6999999999999993</v>
      </c>
      <c r="DA29" s="713"/>
      <c r="DB29" s="713"/>
      <c r="DC29" s="717"/>
      <c r="DD29" s="688">
        <v>593307</v>
      </c>
      <c r="DE29" s="715"/>
      <c r="DF29" s="715"/>
      <c r="DG29" s="715"/>
      <c r="DH29" s="715"/>
      <c r="DI29" s="715"/>
      <c r="DJ29" s="715"/>
      <c r="DK29" s="716"/>
      <c r="DL29" s="688">
        <v>593307</v>
      </c>
      <c r="DM29" s="715"/>
      <c r="DN29" s="715"/>
      <c r="DO29" s="715"/>
      <c r="DP29" s="715"/>
      <c r="DQ29" s="715"/>
      <c r="DR29" s="715"/>
      <c r="DS29" s="715"/>
      <c r="DT29" s="715"/>
      <c r="DU29" s="715"/>
      <c r="DV29" s="716"/>
      <c r="DW29" s="684">
        <v>14.9</v>
      </c>
      <c r="DX29" s="713"/>
      <c r="DY29" s="713"/>
      <c r="DZ29" s="713"/>
      <c r="EA29" s="713"/>
      <c r="EB29" s="713"/>
      <c r="EC29" s="714"/>
    </row>
    <row r="30" spans="2:133" ht="11.25" customHeight="1" x14ac:dyDescent="0.15">
      <c r="B30" s="676" t="s">
        <v>317</v>
      </c>
      <c r="C30" s="677"/>
      <c r="D30" s="677"/>
      <c r="E30" s="677"/>
      <c r="F30" s="677"/>
      <c r="G30" s="677"/>
      <c r="H30" s="677"/>
      <c r="I30" s="677"/>
      <c r="J30" s="677"/>
      <c r="K30" s="677"/>
      <c r="L30" s="677"/>
      <c r="M30" s="677"/>
      <c r="N30" s="677"/>
      <c r="O30" s="677"/>
      <c r="P30" s="677"/>
      <c r="Q30" s="678"/>
      <c r="R30" s="679">
        <v>5740</v>
      </c>
      <c r="S30" s="680"/>
      <c r="T30" s="680"/>
      <c r="U30" s="680"/>
      <c r="V30" s="680"/>
      <c r="W30" s="680"/>
      <c r="X30" s="680"/>
      <c r="Y30" s="681"/>
      <c r="Z30" s="682">
        <v>0.1</v>
      </c>
      <c r="AA30" s="682"/>
      <c r="AB30" s="682"/>
      <c r="AC30" s="682"/>
      <c r="AD30" s="683" t="s">
        <v>139</v>
      </c>
      <c r="AE30" s="683"/>
      <c r="AF30" s="683"/>
      <c r="AG30" s="683"/>
      <c r="AH30" s="683"/>
      <c r="AI30" s="683"/>
      <c r="AJ30" s="683"/>
      <c r="AK30" s="683"/>
      <c r="AL30" s="684" t="s">
        <v>265</v>
      </c>
      <c r="AM30" s="685"/>
      <c r="AN30" s="685"/>
      <c r="AO30" s="686"/>
      <c r="AP30" s="727" t="s">
        <v>318</v>
      </c>
      <c r="AQ30" s="728"/>
      <c r="AR30" s="728"/>
      <c r="AS30" s="728"/>
      <c r="AT30" s="733" t="s">
        <v>319</v>
      </c>
      <c r="AU30" s="230"/>
      <c r="AV30" s="230"/>
      <c r="AW30" s="230"/>
      <c r="AX30" s="665" t="s">
        <v>193</v>
      </c>
      <c r="AY30" s="666"/>
      <c r="AZ30" s="666"/>
      <c r="BA30" s="666"/>
      <c r="BB30" s="666"/>
      <c r="BC30" s="666"/>
      <c r="BD30" s="666"/>
      <c r="BE30" s="666"/>
      <c r="BF30" s="667"/>
      <c r="BG30" s="739">
        <v>99</v>
      </c>
      <c r="BH30" s="740"/>
      <c r="BI30" s="740"/>
      <c r="BJ30" s="740"/>
      <c r="BK30" s="740"/>
      <c r="BL30" s="740"/>
      <c r="BM30" s="674">
        <v>95.6</v>
      </c>
      <c r="BN30" s="740"/>
      <c r="BO30" s="740"/>
      <c r="BP30" s="740"/>
      <c r="BQ30" s="741"/>
      <c r="BR30" s="739">
        <v>98.7</v>
      </c>
      <c r="BS30" s="740"/>
      <c r="BT30" s="740"/>
      <c r="BU30" s="740"/>
      <c r="BV30" s="740"/>
      <c r="BW30" s="740"/>
      <c r="BX30" s="674">
        <v>95</v>
      </c>
      <c r="BY30" s="740"/>
      <c r="BZ30" s="740"/>
      <c r="CA30" s="740"/>
      <c r="CB30" s="741"/>
      <c r="CD30" s="744"/>
      <c r="CE30" s="745"/>
      <c r="CF30" s="694" t="s">
        <v>320</v>
      </c>
      <c r="CG30" s="695"/>
      <c r="CH30" s="695"/>
      <c r="CI30" s="695"/>
      <c r="CJ30" s="695"/>
      <c r="CK30" s="695"/>
      <c r="CL30" s="695"/>
      <c r="CM30" s="695"/>
      <c r="CN30" s="695"/>
      <c r="CO30" s="695"/>
      <c r="CP30" s="695"/>
      <c r="CQ30" s="696"/>
      <c r="CR30" s="679">
        <v>547246</v>
      </c>
      <c r="CS30" s="680"/>
      <c r="CT30" s="680"/>
      <c r="CU30" s="680"/>
      <c r="CV30" s="680"/>
      <c r="CW30" s="680"/>
      <c r="CX30" s="680"/>
      <c r="CY30" s="681"/>
      <c r="CZ30" s="684">
        <v>9</v>
      </c>
      <c r="DA30" s="713"/>
      <c r="DB30" s="713"/>
      <c r="DC30" s="717"/>
      <c r="DD30" s="688">
        <v>547246</v>
      </c>
      <c r="DE30" s="680"/>
      <c r="DF30" s="680"/>
      <c r="DG30" s="680"/>
      <c r="DH30" s="680"/>
      <c r="DI30" s="680"/>
      <c r="DJ30" s="680"/>
      <c r="DK30" s="681"/>
      <c r="DL30" s="688">
        <v>547246</v>
      </c>
      <c r="DM30" s="680"/>
      <c r="DN30" s="680"/>
      <c r="DO30" s="680"/>
      <c r="DP30" s="680"/>
      <c r="DQ30" s="680"/>
      <c r="DR30" s="680"/>
      <c r="DS30" s="680"/>
      <c r="DT30" s="680"/>
      <c r="DU30" s="680"/>
      <c r="DV30" s="681"/>
      <c r="DW30" s="684">
        <v>13.7</v>
      </c>
      <c r="DX30" s="713"/>
      <c r="DY30" s="713"/>
      <c r="DZ30" s="713"/>
      <c r="EA30" s="713"/>
      <c r="EB30" s="713"/>
      <c r="EC30" s="714"/>
    </row>
    <row r="31" spans="2:133" ht="11.25" customHeight="1" x14ac:dyDescent="0.15">
      <c r="B31" s="676" t="s">
        <v>321</v>
      </c>
      <c r="C31" s="677"/>
      <c r="D31" s="677"/>
      <c r="E31" s="677"/>
      <c r="F31" s="677"/>
      <c r="G31" s="677"/>
      <c r="H31" s="677"/>
      <c r="I31" s="677"/>
      <c r="J31" s="677"/>
      <c r="K31" s="677"/>
      <c r="L31" s="677"/>
      <c r="M31" s="677"/>
      <c r="N31" s="677"/>
      <c r="O31" s="677"/>
      <c r="P31" s="677"/>
      <c r="Q31" s="678"/>
      <c r="R31" s="679">
        <v>13215</v>
      </c>
      <c r="S31" s="680"/>
      <c r="T31" s="680"/>
      <c r="U31" s="680"/>
      <c r="V31" s="680"/>
      <c r="W31" s="680"/>
      <c r="X31" s="680"/>
      <c r="Y31" s="681"/>
      <c r="Z31" s="682">
        <v>0.2</v>
      </c>
      <c r="AA31" s="682"/>
      <c r="AB31" s="682"/>
      <c r="AC31" s="682"/>
      <c r="AD31" s="683" t="s">
        <v>139</v>
      </c>
      <c r="AE31" s="683"/>
      <c r="AF31" s="683"/>
      <c r="AG31" s="683"/>
      <c r="AH31" s="683"/>
      <c r="AI31" s="683"/>
      <c r="AJ31" s="683"/>
      <c r="AK31" s="683"/>
      <c r="AL31" s="684" t="s">
        <v>252</v>
      </c>
      <c r="AM31" s="685"/>
      <c r="AN31" s="685"/>
      <c r="AO31" s="686"/>
      <c r="AP31" s="729"/>
      <c r="AQ31" s="730"/>
      <c r="AR31" s="730"/>
      <c r="AS31" s="730"/>
      <c r="AT31" s="734"/>
      <c r="AU31" s="229" t="s">
        <v>322</v>
      </c>
      <c r="AV31" s="229"/>
      <c r="AW31" s="229"/>
      <c r="AX31" s="676" t="s">
        <v>323</v>
      </c>
      <c r="AY31" s="677"/>
      <c r="AZ31" s="677"/>
      <c r="BA31" s="677"/>
      <c r="BB31" s="677"/>
      <c r="BC31" s="677"/>
      <c r="BD31" s="677"/>
      <c r="BE31" s="677"/>
      <c r="BF31" s="678"/>
      <c r="BG31" s="736">
        <v>99.1</v>
      </c>
      <c r="BH31" s="715"/>
      <c r="BI31" s="715"/>
      <c r="BJ31" s="715"/>
      <c r="BK31" s="715"/>
      <c r="BL31" s="715"/>
      <c r="BM31" s="685">
        <v>97.9</v>
      </c>
      <c r="BN31" s="737"/>
      <c r="BO31" s="737"/>
      <c r="BP31" s="737"/>
      <c r="BQ31" s="738"/>
      <c r="BR31" s="736">
        <v>98.9</v>
      </c>
      <c r="BS31" s="715"/>
      <c r="BT31" s="715"/>
      <c r="BU31" s="715"/>
      <c r="BV31" s="715"/>
      <c r="BW31" s="715"/>
      <c r="BX31" s="685">
        <v>97.4</v>
      </c>
      <c r="BY31" s="737"/>
      <c r="BZ31" s="737"/>
      <c r="CA31" s="737"/>
      <c r="CB31" s="738"/>
      <c r="CD31" s="744"/>
      <c r="CE31" s="745"/>
      <c r="CF31" s="694" t="s">
        <v>324</v>
      </c>
      <c r="CG31" s="695"/>
      <c r="CH31" s="695"/>
      <c r="CI31" s="695"/>
      <c r="CJ31" s="695"/>
      <c r="CK31" s="695"/>
      <c r="CL31" s="695"/>
      <c r="CM31" s="695"/>
      <c r="CN31" s="695"/>
      <c r="CO31" s="695"/>
      <c r="CP31" s="695"/>
      <c r="CQ31" s="696"/>
      <c r="CR31" s="679">
        <v>46061</v>
      </c>
      <c r="CS31" s="715"/>
      <c r="CT31" s="715"/>
      <c r="CU31" s="715"/>
      <c r="CV31" s="715"/>
      <c r="CW31" s="715"/>
      <c r="CX31" s="715"/>
      <c r="CY31" s="716"/>
      <c r="CZ31" s="684">
        <v>0.8</v>
      </c>
      <c r="DA31" s="713"/>
      <c r="DB31" s="713"/>
      <c r="DC31" s="717"/>
      <c r="DD31" s="688">
        <v>46061</v>
      </c>
      <c r="DE31" s="715"/>
      <c r="DF31" s="715"/>
      <c r="DG31" s="715"/>
      <c r="DH31" s="715"/>
      <c r="DI31" s="715"/>
      <c r="DJ31" s="715"/>
      <c r="DK31" s="716"/>
      <c r="DL31" s="688">
        <v>46061</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325</v>
      </c>
      <c r="C32" s="677"/>
      <c r="D32" s="677"/>
      <c r="E32" s="677"/>
      <c r="F32" s="677"/>
      <c r="G32" s="677"/>
      <c r="H32" s="677"/>
      <c r="I32" s="677"/>
      <c r="J32" s="677"/>
      <c r="K32" s="677"/>
      <c r="L32" s="677"/>
      <c r="M32" s="677"/>
      <c r="N32" s="677"/>
      <c r="O32" s="677"/>
      <c r="P32" s="677"/>
      <c r="Q32" s="678"/>
      <c r="R32" s="679">
        <v>170636</v>
      </c>
      <c r="S32" s="680"/>
      <c r="T32" s="680"/>
      <c r="U32" s="680"/>
      <c r="V32" s="680"/>
      <c r="W32" s="680"/>
      <c r="X32" s="680"/>
      <c r="Y32" s="681"/>
      <c r="Z32" s="682">
        <v>2.7</v>
      </c>
      <c r="AA32" s="682"/>
      <c r="AB32" s="682"/>
      <c r="AC32" s="682"/>
      <c r="AD32" s="683" t="s">
        <v>139</v>
      </c>
      <c r="AE32" s="683"/>
      <c r="AF32" s="683"/>
      <c r="AG32" s="683"/>
      <c r="AH32" s="683"/>
      <c r="AI32" s="683"/>
      <c r="AJ32" s="683"/>
      <c r="AK32" s="683"/>
      <c r="AL32" s="684" t="s">
        <v>252</v>
      </c>
      <c r="AM32" s="685"/>
      <c r="AN32" s="685"/>
      <c r="AO32" s="686"/>
      <c r="AP32" s="731"/>
      <c r="AQ32" s="732"/>
      <c r="AR32" s="732"/>
      <c r="AS32" s="732"/>
      <c r="AT32" s="735"/>
      <c r="AU32" s="231"/>
      <c r="AV32" s="231"/>
      <c r="AW32" s="231"/>
      <c r="AX32" s="724" t="s">
        <v>326</v>
      </c>
      <c r="AY32" s="725"/>
      <c r="AZ32" s="725"/>
      <c r="BA32" s="725"/>
      <c r="BB32" s="725"/>
      <c r="BC32" s="725"/>
      <c r="BD32" s="725"/>
      <c r="BE32" s="725"/>
      <c r="BF32" s="726"/>
      <c r="BG32" s="748">
        <v>98.7</v>
      </c>
      <c r="BH32" s="749"/>
      <c r="BI32" s="749"/>
      <c r="BJ32" s="749"/>
      <c r="BK32" s="749"/>
      <c r="BL32" s="749"/>
      <c r="BM32" s="750">
        <v>91.7</v>
      </c>
      <c r="BN32" s="749"/>
      <c r="BO32" s="749"/>
      <c r="BP32" s="749"/>
      <c r="BQ32" s="751"/>
      <c r="BR32" s="748">
        <v>98.3</v>
      </c>
      <c r="BS32" s="749"/>
      <c r="BT32" s="749"/>
      <c r="BU32" s="749"/>
      <c r="BV32" s="749"/>
      <c r="BW32" s="749"/>
      <c r="BX32" s="750">
        <v>91.4</v>
      </c>
      <c r="BY32" s="749"/>
      <c r="BZ32" s="749"/>
      <c r="CA32" s="749"/>
      <c r="CB32" s="751"/>
      <c r="CD32" s="746"/>
      <c r="CE32" s="747"/>
      <c r="CF32" s="694" t="s">
        <v>327</v>
      </c>
      <c r="CG32" s="695"/>
      <c r="CH32" s="695"/>
      <c r="CI32" s="695"/>
      <c r="CJ32" s="695"/>
      <c r="CK32" s="695"/>
      <c r="CL32" s="695"/>
      <c r="CM32" s="695"/>
      <c r="CN32" s="695"/>
      <c r="CO32" s="695"/>
      <c r="CP32" s="695"/>
      <c r="CQ32" s="696"/>
      <c r="CR32" s="679" t="s">
        <v>252</v>
      </c>
      <c r="CS32" s="680"/>
      <c r="CT32" s="680"/>
      <c r="CU32" s="680"/>
      <c r="CV32" s="680"/>
      <c r="CW32" s="680"/>
      <c r="CX32" s="680"/>
      <c r="CY32" s="681"/>
      <c r="CZ32" s="684" t="s">
        <v>252</v>
      </c>
      <c r="DA32" s="713"/>
      <c r="DB32" s="713"/>
      <c r="DC32" s="717"/>
      <c r="DD32" s="688" t="s">
        <v>252</v>
      </c>
      <c r="DE32" s="680"/>
      <c r="DF32" s="680"/>
      <c r="DG32" s="680"/>
      <c r="DH32" s="680"/>
      <c r="DI32" s="680"/>
      <c r="DJ32" s="680"/>
      <c r="DK32" s="681"/>
      <c r="DL32" s="688" t="s">
        <v>139</v>
      </c>
      <c r="DM32" s="680"/>
      <c r="DN32" s="680"/>
      <c r="DO32" s="680"/>
      <c r="DP32" s="680"/>
      <c r="DQ32" s="680"/>
      <c r="DR32" s="680"/>
      <c r="DS32" s="680"/>
      <c r="DT32" s="680"/>
      <c r="DU32" s="680"/>
      <c r="DV32" s="681"/>
      <c r="DW32" s="684" t="s">
        <v>252</v>
      </c>
      <c r="DX32" s="713"/>
      <c r="DY32" s="713"/>
      <c r="DZ32" s="713"/>
      <c r="EA32" s="713"/>
      <c r="EB32" s="713"/>
      <c r="EC32" s="714"/>
    </row>
    <row r="33" spans="2:133" ht="11.25" customHeight="1" x14ac:dyDescent="0.15">
      <c r="B33" s="676" t="s">
        <v>328</v>
      </c>
      <c r="C33" s="677"/>
      <c r="D33" s="677"/>
      <c r="E33" s="677"/>
      <c r="F33" s="677"/>
      <c r="G33" s="677"/>
      <c r="H33" s="677"/>
      <c r="I33" s="677"/>
      <c r="J33" s="677"/>
      <c r="K33" s="677"/>
      <c r="L33" s="677"/>
      <c r="M33" s="677"/>
      <c r="N33" s="677"/>
      <c r="O33" s="677"/>
      <c r="P33" s="677"/>
      <c r="Q33" s="678"/>
      <c r="R33" s="679">
        <v>96293</v>
      </c>
      <c r="S33" s="680"/>
      <c r="T33" s="680"/>
      <c r="U33" s="680"/>
      <c r="V33" s="680"/>
      <c r="W33" s="680"/>
      <c r="X33" s="680"/>
      <c r="Y33" s="681"/>
      <c r="Z33" s="682">
        <v>1.5</v>
      </c>
      <c r="AA33" s="682"/>
      <c r="AB33" s="682"/>
      <c r="AC33" s="682"/>
      <c r="AD33" s="683" t="s">
        <v>139</v>
      </c>
      <c r="AE33" s="683"/>
      <c r="AF33" s="683"/>
      <c r="AG33" s="683"/>
      <c r="AH33" s="683"/>
      <c r="AI33" s="683"/>
      <c r="AJ33" s="683"/>
      <c r="AK33" s="683"/>
      <c r="AL33" s="684" t="s">
        <v>252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329</v>
      </c>
      <c r="CE33" s="695"/>
      <c r="CF33" s="695"/>
      <c r="CG33" s="695"/>
      <c r="CH33" s="695"/>
      <c r="CI33" s="695"/>
      <c r="CJ33" s="695"/>
      <c r="CK33" s="695"/>
      <c r="CL33" s="695"/>
      <c r="CM33" s="695"/>
      <c r="CN33" s="695"/>
      <c r="CO33" s="695"/>
      <c r="CP33" s="695"/>
      <c r="CQ33" s="696"/>
      <c r="CR33" s="679">
        <v>2363783</v>
      </c>
      <c r="CS33" s="715"/>
      <c r="CT33" s="715"/>
      <c r="CU33" s="715"/>
      <c r="CV33" s="715"/>
      <c r="CW33" s="715"/>
      <c r="CX33" s="715"/>
      <c r="CY33" s="716"/>
      <c r="CZ33" s="684">
        <v>38.799999999999997</v>
      </c>
      <c r="DA33" s="713"/>
      <c r="DB33" s="713"/>
      <c r="DC33" s="717"/>
      <c r="DD33" s="688">
        <v>2009360</v>
      </c>
      <c r="DE33" s="715"/>
      <c r="DF33" s="715"/>
      <c r="DG33" s="715"/>
      <c r="DH33" s="715"/>
      <c r="DI33" s="715"/>
      <c r="DJ33" s="715"/>
      <c r="DK33" s="716"/>
      <c r="DL33" s="688">
        <v>1666738</v>
      </c>
      <c r="DM33" s="715"/>
      <c r="DN33" s="715"/>
      <c r="DO33" s="715"/>
      <c r="DP33" s="715"/>
      <c r="DQ33" s="715"/>
      <c r="DR33" s="715"/>
      <c r="DS33" s="715"/>
      <c r="DT33" s="715"/>
      <c r="DU33" s="715"/>
      <c r="DV33" s="716"/>
      <c r="DW33" s="684">
        <v>41.7</v>
      </c>
      <c r="DX33" s="713"/>
      <c r="DY33" s="713"/>
      <c r="DZ33" s="713"/>
      <c r="EA33" s="713"/>
      <c r="EB33" s="713"/>
      <c r="EC33" s="714"/>
    </row>
    <row r="34" spans="2:133" ht="11.25" customHeight="1" x14ac:dyDescent="0.15">
      <c r="B34" s="676" t="s">
        <v>330</v>
      </c>
      <c r="C34" s="677"/>
      <c r="D34" s="677"/>
      <c r="E34" s="677"/>
      <c r="F34" s="677"/>
      <c r="G34" s="677"/>
      <c r="H34" s="677"/>
      <c r="I34" s="677"/>
      <c r="J34" s="677"/>
      <c r="K34" s="677"/>
      <c r="L34" s="677"/>
      <c r="M34" s="677"/>
      <c r="N34" s="677"/>
      <c r="O34" s="677"/>
      <c r="P34" s="677"/>
      <c r="Q34" s="678"/>
      <c r="R34" s="679">
        <v>72308</v>
      </c>
      <c r="S34" s="680"/>
      <c r="T34" s="680"/>
      <c r="U34" s="680"/>
      <c r="V34" s="680"/>
      <c r="W34" s="680"/>
      <c r="X34" s="680"/>
      <c r="Y34" s="681"/>
      <c r="Z34" s="682">
        <v>1.2</v>
      </c>
      <c r="AA34" s="682"/>
      <c r="AB34" s="682"/>
      <c r="AC34" s="682"/>
      <c r="AD34" s="683">
        <v>20038</v>
      </c>
      <c r="AE34" s="683"/>
      <c r="AF34" s="683"/>
      <c r="AG34" s="683"/>
      <c r="AH34" s="683"/>
      <c r="AI34" s="683"/>
      <c r="AJ34" s="683"/>
      <c r="AK34" s="683"/>
      <c r="AL34" s="684">
        <v>0.5</v>
      </c>
      <c r="AM34" s="685"/>
      <c r="AN34" s="685"/>
      <c r="AO34" s="686"/>
      <c r="AP34" s="234"/>
      <c r="AQ34" s="658" t="s">
        <v>331</v>
      </c>
      <c r="AR34" s="659"/>
      <c r="AS34" s="659"/>
      <c r="AT34" s="659"/>
      <c r="AU34" s="659"/>
      <c r="AV34" s="659"/>
      <c r="AW34" s="659"/>
      <c r="AX34" s="659"/>
      <c r="AY34" s="659"/>
      <c r="AZ34" s="659"/>
      <c r="BA34" s="659"/>
      <c r="BB34" s="659"/>
      <c r="BC34" s="659"/>
      <c r="BD34" s="659"/>
      <c r="BE34" s="659"/>
      <c r="BF34" s="660"/>
      <c r="BG34" s="658" t="s">
        <v>332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333</v>
      </c>
      <c r="CE34" s="695"/>
      <c r="CF34" s="695"/>
      <c r="CG34" s="695"/>
      <c r="CH34" s="695"/>
      <c r="CI34" s="695"/>
      <c r="CJ34" s="695"/>
      <c r="CK34" s="695"/>
      <c r="CL34" s="695"/>
      <c r="CM34" s="695"/>
      <c r="CN34" s="695"/>
      <c r="CO34" s="695"/>
      <c r="CP34" s="695"/>
      <c r="CQ34" s="696"/>
      <c r="CR34" s="679">
        <v>953071</v>
      </c>
      <c r="CS34" s="680"/>
      <c r="CT34" s="680"/>
      <c r="CU34" s="680"/>
      <c r="CV34" s="680"/>
      <c r="CW34" s="680"/>
      <c r="CX34" s="680"/>
      <c r="CY34" s="681"/>
      <c r="CZ34" s="684">
        <v>15.6</v>
      </c>
      <c r="DA34" s="713"/>
      <c r="DB34" s="713"/>
      <c r="DC34" s="717"/>
      <c r="DD34" s="688">
        <v>778458</v>
      </c>
      <c r="DE34" s="680"/>
      <c r="DF34" s="680"/>
      <c r="DG34" s="680"/>
      <c r="DH34" s="680"/>
      <c r="DI34" s="680"/>
      <c r="DJ34" s="680"/>
      <c r="DK34" s="681"/>
      <c r="DL34" s="688">
        <v>640776</v>
      </c>
      <c r="DM34" s="680"/>
      <c r="DN34" s="680"/>
      <c r="DO34" s="680"/>
      <c r="DP34" s="680"/>
      <c r="DQ34" s="680"/>
      <c r="DR34" s="680"/>
      <c r="DS34" s="680"/>
      <c r="DT34" s="680"/>
      <c r="DU34" s="680"/>
      <c r="DV34" s="681"/>
      <c r="DW34" s="684">
        <v>16</v>
      </c>
      <c r="DX34" s="713"/>
      <c r="DY34" s="713"/>
      <c r="DZ34" s="713"/>
      <c r="EA34" s="713"/>
      <c r="EB34" s="713"/>
      <c r="EC34" s="714"/>
    </row>
    <row r="35" spans="2:133" ht="11.25" customHeight="1" x14ac:dyDescent="0.15">
      <c r="B35" s="676" t="s">
        <v>334</v>
      </c>
      <c r="C35" s="677"/>
      <c r="D35" s="677"/>
      <c r="E35" s="677"/>
      <c r="F35" s="677"/>
      <c r="G35" s="677"/>
      <c r="H35" s="677"/>
      <c r="I35" s="677"/>
      <c r="J35" s="677"/>
      <c r="K35" s="677"/>
      <c r="L35" s="677"/>
      <c r="M35" s="677"/>
      <c r="N35" s="677"/>
      <c r="O35" s="677"/>
      <c r="P35" s="677"/>
      <c r="Q35" s="678"/>
      <c r="R35" s="679">
        <v>617200</v>
      </c>
      <c r="S35" s="680"/>
      <c r="T35" s="680"/>
      <c r="U35" s="680"/>
      <c r="V35" s="680"/>
      <c r="W35" s="680"/>
      <c r="X35" s="680"/>
      <c r="Y35" s="681"/>
      <c r="Z35" s="682">
        <v>9.9</v>
      </c>
      <c r="AA35" s="682"/>
      <c r="AB35" s="682"/>
      <c r="AC35" s="682"/>
      <c r="AD35" s="683" t="s">
        <v>252</v>
      </c>
      <c r="AE35" s="683"/>
      <c r="AF35" s="683"/>
      <c r="AG35" s="683"/>
      <c r="AH35" s="683"/>
      <c r="AI35" s="683"/>
      <c r="AJ35" s="683"/>
      <c r="AK35" s="683"/>
      <c r="AL35" s="684" t="s">
        <v>139</v>
      </c>
      <c r="AM35" s="685"/>
      <c r="AN35" s="685"/>
      <c r="AO35" s="686"/>
      <c r="AP35" s="234"/>
      <c r="AQ35" s="752" t="s">
        <v>335</v>
      </c>
      <c r="AR35" s="753"/>
      <c r="AS35" s="753"/>
      <c r="AT35" s="753"/>
      <c r="AU35" s="753"/>
      <c r="AV35" s="753"/>
      <c r="AW35" s="753"/>
      <c r="AX35" s="753"/>
      <c r="AY35" s="754"/>
      <c r="AZ35" s="668">
        <v>813958</v>
      </c>
      <c r="BA35" s="669"/>
      <c r="BB35" s="669"/>
      <c r="BC35" s="669"/>
      <c r="BD35" s="669"/>
      <c r="BE35" s="669"/>
      <c r="BF35" s="755"/>
      <c r="BG35" s="690" t="s">
        <v>336</v>
      </c>
      <c r="BH35" s="691"/>
      <c r="BI35" s="691"/>
      <c r="BJ35" s="691"/>
      <c r="BK35" s="691"/>
      <c r="BL35" s="691"/>
      <c r="BM35" s="691"/>
      <c r="BN35" s="691"/>
      <c r="BO35" s="691"/>
      <c r="BP35" s="691"/>
      <c r="BQ35" s="691"/>
      <c r="BR35" s="691"/>
      <c r="BS35" s="691"/>
      <c r="BT35" s="691"/>
      <c r="BU35" s="692"/>
      <c r="BV35" s="668">
        <v>130919</v>
      </c>
      <c r="BW35" s="669"/>
      <c r="BX35" s="669"/>
      <c r="BY35" s="669"/>
      <c r="BZ35" s="669"/>
      <c r="CA35" s="669"/>
      <c r="CB35" s="755"/>
      <c r="CD35" s="694" t="s">
        <v>337</v>
      </c>
      <c r="CE35" s="695"/>
      <c r="CF35" s="695"/>
      <c r="CG35" s="695"/>
      <c r="CH35" s="695"/>
      <c r="CI35" s="695"/>
      <c r="CJ35" s="695"/>
      <c r="CK35" s="695"/>
      <c r="CL35" s="695"/>
      <c r="CM35" s="695"/>
      <c r="CN35" s="695"/>
      <c r="CO35" s="695"/>
      <c r="CP35" s="695"/>
      <c r="CQ35" s="696"/>
      <c r="CR35" s="679">
        <v>17577</v>
      </c>
      <c r="CS35" s="715"/>
      <c r="CT35" s="715"/>
      <c r="CU35" s="715"/>
      <c r="CV35" s="715"/>
      <c r="CW35" s="715"/>
      <c r="CX35" s="715"/>
      <c r="CY35" s="716"/>
      <c r="CZ35" s="684">
        <v>0.3</v>
      </c>
      <c r="DA35" s="713"/>
      <c r="DB35" s="713"/>
      <c r="DC35" s="717"/>
      <c r="DD35" s="688">
        <v>17577</v>
      </c>
      <c r="DE35" s="715"/>
      <c r="DF35" s="715"/>
      <c r="DG35" s="715"/>
      <c r="DH35" s="715"/>
      <c r="DI35" s="715"/>
      <c r="DJ35" s="715"/>
      <c r="DK35" s="716"/>
      <c r="DL35" s="688">
        <v>17577</v>
      </c>
      <c r="DM35" s="715"/>
      <c r="DN35" s="715"/>
      <c r="DO35" s="715"/>
      <c r="DP35" s="715"/>
      <c r="DQ35" s="715"/>
      <c r="DR35" s="715"/>
      <c r="DS35" s="715"/>
      <c r="DT35" s="715"/>
      <c r="DU35" s="715"/>
      <c r="DV35" s="716"/>
      <c r="DW35" s="684">
        <v>0.4</v>
      </c>
      <c r="DX35" s="713"/>
      <c r="DY35" s="713"/>
      <c r="DZ35" s="713"/>
      <c r="EA35" s="713"/>
      <c r="EB35" s="713"/>
      <c r="EC35" s="714"/>
    </row>
    <row r="36" spans="2:133" ht="11.25" customHeight="1" x14ac:dyDescent="0.15">
      <c r="B36" s="676" t="s">
        <v>338</v>
      </c>
      <c r="C36" s="677"/>
      <c r="D36" s="677"/>
      <c r="E36" s="677"/>
      <c r="F36" s="677"/>
      <c r="G36" s="677"/>
      <c r="H36" s="677"/>
      <c r="I36" s="677"/>
      <c r="J36" s="677"/>
      <c r="K36" s="677"/>
      <c r="L36" s="677"/>
      <c r="M36" s="677"/>
      <c r="N36" s="677"/>
      <c r="O36" s="677"/>
      <c r="P36" s="677"/>
      <c r="Q36" s="678"/>
      <c r="R36" s="679" t="s">
        <v>139</v>
      </c>
      <c r="S36" s="680"/>
      <c r="T36" s="680"/>
      <c r="U36" s="680"/>
      <c r="V36" s="680"/>
      <c r="W36" s="680"/>
      <c r="X36" s="680"/>
      <c r="Y36" s="681"/>
      <c r="Z36" s="682" t="s">
        <v>252</v>
      </c>
      <c r="AA36" s="682"/>
      <c r="AB36" s="682"/>
      <c r="AC36" s="682"/>
      <c r="AD36" s="683" t="s">
        <v>139</v>
      </c>
      <c r="AE36" s="683"/>
      <c r="AF36" s="683"/>
      <c r="AG36" s="683"/>
      <c r="AH36" s="683"/>
      <c r="AI36" s="683"/>
      <c r="AJ36" s="683"/>
      <c r="AK36" s="683"/>
      <c r="AL36" s="684" t="s">
        <v>139</v>
      </c>
      <c r="AM36" s="685"/>
      <c r="AN36" s="685"/>
      <c r="AO36" s="686"/>
      <c r="AQ36" s="756" t="s">
        <v>339</v>
      </c>
      <c r="AR36" s="757"/>
      <c r="AS36" s="757"/>
      <c r="AT36" s="757"/>
      <c r="AU36" s="757"/>
      <c r="AV36" s="757"/>
      <c r="AW36" s="757"/>
      <c r="AX36" s="757"/>
      <c r="AY36" s="758"/>
      <c r="AZ36" s="679">
        <v>185954</v>
      </c>
      <c r="BA36" s="680"/>
      <c r="BB36" s="680"/>
      <c r="BC36" s="680"/>
      <c r="BD36" s="715"/>
      <c r="BE36" s="715"/>
      <c r="BF36" s="738"/>
      <c r="BG36" s="694" t="s">
        <v>340</v>
      </c>
      <c r="BH36" s="695"/>
      <c r="BI36" s="695"/>
      <c r="BJ36" s="695"/>
      <c r="BK36" s="695"/>
      <c r="BL36" s="695"/>
      <c r="BM36" s="695"/>
      <c r="BN36" s="695"/>
      <c r="BO36" s="695"/>
      <c r="BP36" s="695"/>
      <c r="BQ36" s="695"/>
      <c r="BR36" s="695"/>
      <c r="BS36" s="695"/>
      <c r="BT36" s="695"/>
      <c r="BU36" s="696"/>
      <c r="BV36" s="679">
        <v>103669</v>
      </c>
      <c r="BW36" s="680"/>
      <c r="BX36" s="680"/>
      <c r="BY36" s="680"/>
      <c r="BZ36" s="680"/>
      <c r="CA36" s="680"/>
      <c r="CB36" s="689"/>
      <c r="CD36" s="694" t="s">
        <v>341</v>
      </c>
      <c r="CE36" s="695"/>
      <c r="CF36" s="695"/>
      <c r="CG36" s="695"/>
      <c r="CH36" s="695"/>
      <c r="CI36" s="695"/>
      <c r="CJ36" s="695"/>
      <c r="CK36" s="695"/>
      <c r="CL36" s="695"/>
      <c r="CM36" s="695"/>
      <c r="CN36" s="695"/>
      <c r="CO36" s="695"/>
      <c r="CP36" s="695"/>
      <c r="CQ36" s="696"/>
      <c r="CR36" s="679">
        <v>584492</v>
      </c>
      <c r="CS36" s="680"/>
      <c r="CT36" s="680"/>
      <c r="CU36" s="680"/>
      <c r="CV36" s="680"/>
      <c r="CW36" s="680"/>
      <c r="CX36" s="680"/>
      <c r="CY36" s="681"/>
      <c r="CZ36" s="684">
        <v>9.6</v>
      </c>
      <c r="DA36" s="713"/>
      <c r="DB36" s="713"/>
      <c r="DC36" s="717"/>
      <c r="DD36" s="688">
        <v>516440</v>
      </c>
      <c r="DE36" s="680"/>
      <c r="DF36" s="680"/>
      <c r="DG36" s="680"/>
      <c r="DH36" s="680"/>
      <c r="DI36" s="680"/>
      <c r="DJ36" s="680"/>
      <c r="DK36" s="681"/>
      <c r="DL36" s="688">
        <v>446267</v>
      </c>
      <c r="DM36" s="680"/>
      <c r="DN36" s="680"/>
      <c r="DO36" s="680"/>
      <c r="DP36" s="680"/>
      <c r="DQ36" s="680"/>
      <c r="DR36" s="680"/>
      <c r="DS36" s="680"/>
      <c r="DT36" s="680"/>
      <c r="DU36" s="680"/>
      <c r="DV36" s="681"/>
      <c r="DW36" s="684">
        <v>11.2</v>
      </c>
      <c r="DX36" s="713"/>
      <c r="DY36" s="713"/>
      <c r="DZ36" s="713"/>
      <c r="EA36" s="713"/>
      <c r="EB36" s="713"/>
      <c r="EC36" s="714"/>
    </row>
    <row r="37" spans="2:133" ht="11.25" customHeight="1" x14ac:dyDescent="0.15">
      <c r="B37" s="676" t="s">
        <v>342</v>
      </c>
      <c r="C37" s="677"/>
      <c r="D37" s="677"/>
      <c r="E37" s="677"/>
      <c r="F37" s="677"/>
      <c r="G37" s="677"/>
      <c r="H37" s="677"/>
      <c r="I37" s="677"/>
      <c r="J37" s="677"/>
      <c r="K37" s="677"/>
      <c r="L37" s="677"/>
      <c r="M37" s="677"/>
      <c r="N37" s="677"/>
      <c r="O37" s="677"/>
      <c r="P37" s="677"/>
      <c r="Q37" s="678"/>
      <c r="R37" s="679">
        <v>210000</v>
      </c>
      <c r="S37" s="680"/>
      <c r="T37" s="680"/>
      <c r="U37" s="680"/>
      <c r="V37" s="680"/>
      <c r="W37" s="680"/>
      <c r="X37" s="680"/>
      <c r="Y37" s="681"/>
      <c r="Z37" s="682">
        <v>3.4</v>
      </c>
      <c r="AA37" s="682"/>
      <c r="AB37" s="682"/>
      <c r="AC37" s="682"/>
      <c r="AD37" s="683" t="s">
        <v>140</v>
      </c>
      <c r="AE37" s="683"/>
      <c r="AF37" s="683"/>
      <c r="AG37" s="683"/>
      <c r="AH37" s="683"/>
      <c r="AI37" s="683"/>
      <c r="AJ37" s="683"/>
      <c r="AK37" s="683"/>
      <c r="AL37" s="684" t="s">
        <v>252</v>
      </c>
      <c r="AM37" s="685"/>
      <c r="AN37" s="685"/>
      <c r="AO37" s="686"/>
      <c r="AQ37" s="756" t="s">
        <v>343</v>
      </c>
      <c r="AR37" s="757"/>
      <c r="AS37" s="757"/>
      <c r="AT37" s="757"/>
      <c r="AU37" s="757"/>
      <c r="AV37" s="757"/>
      <c r="AW37" s="757"/>
      <c r="AX37" s="757"/>
      <c r="AY37" s="758"/>
      <c r="AZ37" s="679">
        <v>28558</v>
      </c>
      <c r="BA37" s="680"/>
      <c r="BB37" s="680"/>
      <c r="BC37" s="680"/>
      <c r="BD37" s="715"/>
      <c r="BE37" s="715"/>
      <c r="BF37" s="738"/>
      <c r="BG37" s="694" t="s">
        <v>344</v>
      </c>
      <c r="BH37" s="695"/>
      <c r="BI37" s="695"/>
      <c r="BJ37" s="695"/>
      <c r="BK37" s="695"/>
      <c r="BL37" s="695"/>
      <c r="BM37" s="695"/>
      <c r="BN37" s="695"/>
      <c r="BO37" s="695"/>
      <c r="BP37" s="695"/>
      <c r="BQ37" s="695"/>
      <c r="BR37" s="695"/>
      <c r="BS37" s="695"/>
      <c r="BT37" s="695"/>
      <c r="BU37" s="696"/>
      <c r="BV37" s="679">
        <v>2275</v>
      </c>
      <c r="BW37" s="680"/>
      <c r="BX37" s="680"/>
      <c r="BY37" s="680"/>
      <c r="BZ37" s="680"/>
      <c r="CA37" s="680"/>
      <c r="CB37" s="689"/>
      <c r="CD37" s="694" t="s">
        <v>345</v>
      </c>
      <c r="CE37" s="695"/>
      <c r="CF37" s="695"/>
      <c r="CG37" s="695"/>
      <c r="CH37" s="695"/>
      <c r="CI37" s="695"/>
      <c r="CJ37" s="695"/>
      <c r="CK37" s="695"/>
      <c r="CL37" s="695"/>
      <c r="CM37" s="695"/>
      <c r="CN37" s="695"/>
      <c r="CO37" s="695"/>
      <c r="CP37" s="695"/>
      <c r="CQ37" s="696"/>
      <c r="CR37" s="679">
        <v>115501</v>
      </c>
      <c r="CS37" s="715"/>
      <c r="CT37" s="715"/>
      <c r="CU37" s="715"/>
      <c r="CV37" s="715"/>
      <c r="CW37" s="715"/>
      <c r="CX37" s="715"/>
      <c r="CY37" s="716"/>
      <c r="CZ37" s="684">
        <v>1.9</v>
      </c>
      <c r="DA37" s="713"/>
      <c r="DB37" s="713"/>
      <c r="DC37" s="717"/>
      <c r="DD37" s="688">
        <v>115501</v>
      </c>
      <c r="DE37" s="715"/>
      <c r="DF37" s="715"/>
      <c r="DG37" s="715"/>
      <c r="DH37" s="715"/>
      <c r="DI37" s="715"/>
      <c r="DJ37" s="715"/>
      <c r="DK37" s="716"/>
      <c r="DL37" s="688">
        <v>84963</v>
      </c>
      <c r="DM37" s="715"/>
      <c r="DN37" s="715"/>
      <c r="DO37" s="715"/>
      <c r="DP37" s="715"/>
      <c r="DQ37" s="715"/>
      <c r="DR37" s="715"/>
      <c r="DS37" s="715"/>
      <c r="DT37" s="715"/>
      <c r="DU37" s="715"/>
      <c r="DV37" s="716"/>
      <c r="DW37" s="684">
        <v>2.1</v>
      </c>
      <c r="DX37" s="713"/>
      <c r="DY37" s="713"/>
      <c r="DZ37" s="713"/>
      <c r="EA37" s="713"/>
      <c r="EB37" s="713"/>
      <c r="EC37" s="714"/>
    </row>
    <row r="38" spans="2:133" ht="11.25" customHeight="1" x14ac:dyDescent="0.15">
      <c r="B38" s="724" t="s">
        <v>346</v>
      </c>
      <c r="C38" s="725"/>
      <c r="D38" s="725"/>
      <c r="E38" s="725"/>
      <c r="F38" s="725"/>
      <c r="G38" s="725"/>
      <c r="H38" s="725"/>
      <c r="I38" s="725"/>
      <c r="J38" s="725"/>
      <c r="K38" s="725"/>
      <c r="L38" s="725"/>
      <c r="M38" s="725"/>
      <c r="N38" s="725"/>
      <c r="O38" s="725"/>
      <c r="P38" s="725"/>
      <c r="Q38" s="726"/>
      <c r="R38" s="759">
        <v>6241801</v>
      </c>
      <c r="S38" s="760"/>
      <c r="T38" s="760"/>
      <c r="U38" s="760"/>
      <c r="V38" s="760"/>
      <c r="W38" s="760"/>
      <c r="X38" s="760"/>
      <c r="Y38" s="761"/>
      <c r="Z38" s="762">
        <v>100</v>
      </c>
      <c r="AA38" s="762"/>
      <c r="AB38" s="762"/>
      <c r="AC38" s="762"/>
      <c r="AD38" s="763">
        <v>3782569</v>
      </c>
      <c r="AE38" s="763"/>
      <c r="AF38" s="763"/>
      <c r="AG38" s="763"/>
      <c r="AH38" s="763"/>
      <c r="AI38" s="763"/>
      <c r="AJ38" s="763"/>
      <c r="AK38" s="763"/>
      <c r="AL38" s="764">
        <v>100</v>
      </c>
      <c r="AM38" s="750"/>
      <c r="AN38" s="750"/>
      <c r="AO38" s="765"/>
      <c r="AQ38" s="756" t="s">
        <v>347</v>
      </c>
      <c r="AR38" s="757"/>
      <c r="AS38" s="757"/>
      <c r="AT38" s="757"/>
      <c r="AU38" s="757"/>
      <c r="AV38" s="757"/>
      <c r="AW38" s="757"/>
      <c r="AX38" s="757"/>
      <c r="AY38" s="758"/>
      <c r="AZ38" s="679" t="s">
        <v>252</v>
      </c>
      <c r="BA38" s="680"/>
      <c r="BB38" s="680"/>
      <c r="BC38" s="680"/>
      <c r="BD38" s="715"/>
      <c r="BE38" s="715"/>
      <c r="BF38" s="738"/>
      <c r="BG38" s="694" t="s">
        <v>348</v>
      </c>
      <c r="BH38" s="695"/>
      <c r="BI38" s="695"/>
      <c r="BJ38" s="695"/>
      <c r="BK38" s="695"/>
      <c r="BL38" s="695"/>
      <c r="BM38" s="695"/>
      <c r="BN38" s="695"/>
      <c r="BO38" s="695"/>
      <c r="BP38" s="695"/>
      <c r="BQ38" s="695"/>
      <c r="BR38" s="695"/>
      <c r="BS38" s="695"/>
      <c r="BT38" s="695"/>
      <c r="BU38" s="696"/>
      <c r="BV38" s="679">
        <v>3814</v>
      </c>
      <c r="BW38" s="680"/>
      <c r="BX38" s="680"/>
      <c r="BY38" s="680"/>
      <c r="BZ38" s="680"/>
      <c r="CA38" s="680"/>
      <c r="CB38" s="689"/>
      <c r="CD38" s="694" t="s">
        <v>349</v>
      </c>
      <c r="CE38" s="695"/>
      <c r="CF38" s="695"/>
      <c r="CG38" s="695"/>
      <c r="CH38" s="695"/>
      <c r="CI38" s="695"/>
      <c r="CJ38" s="695"/>
      <c r="CK38" s="695"/>
      <c r="CL38" s="695"/>
      <c r="CM38" s="695"/>
      <c r="CN38" s="695"/>
      <c r="CO38" s="695"/>
      <c r="CP38" s="695"/>
      <c r="CQ38" s="696"/>
      <c r="CR38" s="679">
        <v>785400</v>
      </c>
      <c r="CS38" s="680"/>
      <c r="CT38" s="680"/>
      <c r="CU38" s="680"/>
      <c r="CV38" s="680"/>
      <c r="CW38" s="680"/>
      <c r="CX38" s="680"/>
      <c r="CY38" s="681"/>
      <c r="CZ38" s="684">
        <v>12.9</v>
      </c>
      <c r="DA38" s="713"/>
      <c r="DB38" s="713"/>
      <c r="DC38" s="717"/>
      <c r="DD38" s="688">
        <v>676842</v>
      </c>
      <c r="DE38" s="680"/>
      <c r="DF38" s="680"/>
      <c r="DG38" s="680"/>
      <c r="DH38" s="680"/>
      <c r="DI38" s="680"/>
      <c r="DJ38" s="680"/>
      <c r="DK38" s="681"/>
      <c r="DL38" s="688">
        <v>562118</v>
      </c>
      <c r="DM38" s="680"/>
      <c r="DN38" s="680"/>
      <c r="DO38" s="680"/>
      <c r="DP38" s="680"/>
      <c r="DQ38" s="680"/>
      <c r="DR38" s="680"/>
      <c r="DS38" s="680"/>
      <c r="DT38" s="680"/>
      <c r="DU38" s="680"/>
      <c r="DV38" s="681"/>
      <c r="DW38" s="684">
        <v>14.1</v>
      </c>
      <c r="DX38" s="713"/>
      <c r="DY38" s="713"/>
      <c r="DZ38" s="713"/>
      <c r="EA38" s="713"/>
      <c r="EB38" s="713"/>
      <c r="EC38" s="714"/>
    </row>
    <row r="39" spans="2:133" ht="11.25" customHeight="1" x14ac:dyDescent="0.15">
      <c r="AQ39" s="756" t="s">
        <v>350</v>
      </c>
      <c r="AR39" s="757"/>
      <c r="AS39" s="757"/>
      <c r="AT39" s="757"/>
      <c r="AU39" s="757"/>
      <c r="AV39" s="757"/>
      <c r="AW39" s="757"/>
      <c r="AX39" s="757"/>
      <c r="AY39" s="758"/>
      <c r="AZ39" s="679" t="s">
        <v>139</v>
      </c>
      <c r="BA39" s="680"/>
      <c r="BB39" s="680"/>
      <c r="BC39" s="680"/>
      <c r="BD39" s="715"/>
      <c r="BE39" s="715"/>
      <c r="BF39" s="738"/>
      <c r="BG39" s="770" t="s">
        <v>351</v>
      </c>
      <c r="BH39" s="771"/>
      <c r="BI39" s="771"/>
      <c r="BJ39" s="771"/>
      <c r="BK39" s="771"/>
      <c r="BL39" s="235"/>
      <c r="BM39" s="695" t="s">
        <v>352</v>
      </c>
      <c r="BN39" s="695"/>
      <c r="BO39" s="695"/>
      <c r="BP39" s="695"/>
      <c r="BQ39" s="695"/>
      <c r="BR39" s="695"/>
      <c r="BS39" s="695"/>
      <c r="BT39" s="695"/>
      <c r="BU39" s="696"/>
      <c r="BV39" s="679">
        <v>100</v>
      </c>
      <c r="BW39" s="680"/>
      <c r="BX39" s="680"/>
      <c r="BY39" s="680"/>
      <c r="BZ39" s="680"/>
      <c r="CA39" s="680"/>
      <c r="CB39" s="689"/>
      <c r="CD39" s="694" t="s">
        <v>353</v>
      </c>
      <c r="CE39" s="695"/>
      <c r="CF39" s="695"/>
      <c r="CG39" s="695"/>
      <c r="CH39" s="695"/>
      <c r="CI39" s="695"/>
      <c r="CJ39" s="695"/>
      <c r="CK39" s="695"/>
      <c r="CL39" s="695"/>
      <c r="CM39" s="695"/>
      <c r="CN39" s="695"/>
      <c r="CO39" s="695"/>
      <c r="CP39" s="695"/>
      <c r="CQ39" s="696"/>
      <c r="CR39" s="679">
        <v>16743</v>
      </c>
      <c r="CS39" s="715"/>
      <c r="CT39" s="715"/>
      <c r="CU39" s="715"/>
      <c r="CV39" s="715"/>
      <c r="CW39" s="715"/>
      <c r="CX39" s="715"/>
      <c r="CY39" s="716"/>
      <c r="CZ39" s="684">
        <v>0.3</v>
      </c>
      <c r="DA39" s="713"/>
      <c r="DB39" s="713"/>
      <c r="DC39" s="717"/>
      <c r="DD39" s="688">
        <v>13543</v>
      </c>
      <c r="DE39" s="715"/>
      <c r="DF39" s="715"/>
      <c r="DG39" s="715"/>
      <c r="DH39" s="715"/>
      <c r="DI39" s="715"/>
      <c r="DJ39" s="715"/>
      <c r="DK39" s="716"/>
      <c r="DL39" s="688" t="s">
        <v>252</v>
      </c>
      <c r="DM39" s="715"/>
      <c r="DN39" s="715"/>
      <c r="DO39" s="715"/>
      <c r="DP39" s="715"/>
      <c r="DQ39" s="715"/>
      <c r="DR39" s="715"/>
      <c r="DS39" s="715"/>
      <c r="DT39" s="715"/>
      <c r="DU39" s="715"/>
      <c r="DV39" s="716"/>
      <c r="DW39" s="684" t="s">
        <v>139</v>
      </c>
      <c r="DX39" s="713"/>
      <c r="DY39" s="713"/>
      <c r="DZ39" s="713"/>
      <c r="EA39" s="713"/>
      <c r="EB39" s="713"/>
      <c r="EC39" s="714"/>
    </row>
    <row r="40" spans="2:133" ht="11.25" customHeight="1" x14ac:dyDescent="0.15">
      <c r="AQ40" s="756" t="s">
        <v>354</v>
      </c>
      <c r="AR40" s="757"/>
      <c r="AS40" s="757"/>
      <c r="AT40" s="757"/>
      <c r="AU40" s="757"/>
      <c r="AV40" s="757"/>
      <c r="AW40" s="757"/>
      <c r="AX40" s="757"/>
      <c r="AY40" s="758"/>
      <c r="AZ40" s="679">
        <v>166114</v>
      </c>
      <c r="BA40" s="680"/>
      <c r="BB40" s="680"/>
      <c r="BC40" s="680"/>
      <c r="BD40" s="715"/>
      <c r="BE40" s="715"/>
      <c r="BF40" s="738"/>
      <c r="BG40" s="770"/>
      <c r="BH40" s="771"/>
      <c r="BI40" s="771"/>
      <c r="BJ40" s="771"/>
      <c r="BK40" s="771"/>
      <c r="BL40" s="235"/>
      <c r="BM40" s="695" t="s">
        <v>355</v>
      </c>
      <c r="BN40" s="695"/>
      <c r="BO40" s="695"/>
      <c r="BP40" s="695"/>
      <c r="BQ40" s="695"/>
      <c r="BR40" s="695"/>
      <c r="BS40" s="695"/>
      <c r="BT40" s="695"/>
      <c r="BU40" s="696"/>
      <c r="BV40" s="679" t="s">
        <v>252</v>
      </c>
      <c r="BW40" s="680"/>
      <c r="BX40" s="680"/>
      <c r="BY40" s="680"/>
      <c r="BZ40" s="680"/>
      <c r="CA40" s="680"/>
      <c r="CB40" s="689"/>
      <c r="CD40" s="694" t="s">
        <v>356</v>
      </c>
      <c r="CE40" s="695"/>
      <c r="CF40" s="695"/>
      <c r="CG40" s="695"/>
      <c r="CH40" s="695"/>
      <c r="CI40" s="695"/>
      <c r="CJ40" s="695"/>
      <c r="CK40" s="695"/>
      <c r="CL40" s="695"/>
      <c r="CM40" s="695"/>
      <c r="CN40" s="695"/>
      <c r="CO40" s="695"/>
      <c r="CP40" s="695"/>
      <c r="CQ40" s="696"/>
      <c r="CR40" s="679">
        <v>6500</v>
      </c>
      <c r="CS40" s="680"/>
      <c r="CT40" s="680"/>
      <c r="CU40" s="680"/>
      <c r="CV40" s="680"/>
      <c r="CW40" s="680"/>
      <c r="CX40" s="680"/>
      <c r="CY40" s="681"/>
      <c r="CZ40" s="684">
        <v>0.1</v>
      </c>
      <c r="DA40" s="713"/>
      <c r="DB40" s="713"/>
      <c r="DC40" s="717"/>
      <c r="DD40" s="688">
        <v>6500</v>
      </c>
      <c r="DE40" s="680"/>
      <c r="DF40" s="680"/>
      <c r="DG40" s="680"/>
      <c r="DH40" s="680"/>
      <c r="DI40" s="680"/>
      <c r="DJ40" s="680"/>
      <c r="DK40" s="681"/>
      <c r="DL40" s="688" t="s">
        <v>139</v>
      </c>
      <c r="DM40" s="680"/>
      <c r="DN40" s="680"/>
      <c r="DO40" s="680"/>
      <c r="DP40" s="680"/>
      <c r="DQ40" s="680"/>
      <c r="DR40" s="680"/>
      <c r="DS40" s="680"/>
      <c r="DT40" s="680"/>
      <c r="DU40" s="680"/>
      <c r="DV40" s="681"/>
      <c r="DW40" s="684" t="s">
        <v>139</v>
      </c>
      <c r="DX40" s="713"/>
      <c r="DY40" s="713"/>
      <c r="DZ40" s="713"/>
      <c r="EA40" s="713"/>
      <c r="EB40" s="713"/>
      <c r="EC40" s="714"/>
    </row>
    <row r="41" spans="2:133" ht="11.25" customHeight="1" x14ac:dyDescent="0.15">
      <c r="AQ41" s="766" t="s">
        <v>357</v>
      </c>
      <c r="AR41" s="767"/>
      <c r="AS41" s="767"/>
      <c r="AT41" s="767"/>
      <c r="AU41" s="767"/>
      <c r="AV41" s="767"/>
      <c r="AW41" s="767"/>
      <c r="AX41" s="767"/>
      <c r="AY41" s="768"/>
      <c r="AZ41" s="759">
        <v>433332</v>
      </c>
      <c r="BA41" s="760"/>
      <c r="BB41" s="760"/>
      <c r="BC41" s="760"/>
      <c r="BD41" s="749"/>
      <c r="BE41" s="749"/>
      <c r="BF41" s="751"/>
      <c r="BG41" s="772"/>
      <c r="BH41" s="773"/>
      <c r="BI41" s="773"/>
      <c r="BJ41" s="773"/>
      <c r="BK41" s="773"/>
      <c r="BL41" s="236"/>
      <c r="BM41" s="704" t="s">
        <v>358</v>
      </c>
      <c r="BN41" s="704"/>
      <c r="BO41" s="704"/>
      <c r="BP41" s="704"/>
      <c r="BQ41" s="704"/>
      <c r="BR41" s="704"/>
      <c r="BS41" s="704"/>
      <c r="BT41" s="704"/>
      <c r="BU41" s="705"/>
      <c r="BV41" s="759">
        <v>308</v>
      </c>
      <c r="BW41" s="760"/>
      <c r="BX41" s="760"/>
      <c r="BY41" s="760"/>
      <c r="BZ41" s="760"/>
      <c r="CA41" s="760"/>
      <c r="CB41" s="769"/>
      <c r="CD41" s="694" t="s">
        <v>359</v>
      </c>
      <c r="CE41" s="695"/>
      <c r="CF41" s="695"/>
      <c r="CG41" s="695"/>
      <c r="CH41" s="695"/>
      <c r="CI41" s="695"/>
      <c r="CJ41" s="695"/>
      <c r="CK41" s="695"/>
      <c r="CL41" s="695"/>
      <c r="CM41" s="695"/>
      <c r="CN41" s="695"/>
      <c r="CO41" s="695"/>
      <c r="CP41" s="695"/>
      <c r="CQ41" s="696"/>
      <c r="CR41" s="679" t="s">
        <v>139</v>
      </c>
      <c r="CS41" s="715"/>
      <c r="CT41" s="715"/>
      <c r="CU41" s="715"/>
      <c r="CV41" s="715"/>
      <c r="CW41" s="715"/>
      <c r="CX41" s="715"/>
      <c r="CY41" s="716"/>
      <c r="CZ41" s="684" t="s">
        <v>139</v>
      </c>
      <c r="DA41" s="713"/>
      <c r="DB41" s="713"/>
      <c r="DC41" s="717"/>
      <c r="DD41" s="688" t="s">
        <v>139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360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361</v>
      </c>
      <c r="CE42" s="677"/>
      <c r="CF42" s="677"/>
      <c r="CG42" s="677"/>
      <c r="CH42" s="677"/>
      <c r="CI42" s="677"/>
      <c r="CJ42" s="677"/>
      <c r="CK42" s="677"/>
      <c r="CL42" s="677"/>
      <c r="CM42" s="677"/>
      <c r="CN42" s="677"/>
      <c r="CO42" s="677"/>
      <c r="CP42" s="677"/>
      <c r="CQ42" s="678"/>
      <c r="CR42" s="679">
        <v>952821</v>
      </c>
      <c r="CS42" s="680"/>
      <c r="CT42" s="680"/>
      <c r="CU42" s="680"/>
      <c r="CV42" s="680"/>
      <c r="CW42" s="680"/>
      <c r="CX42" s="680"/>
      <c r="CY42" s="681"/>
      <c r="CZ42" s="684">
        <v>15.6</v>
      </c>
      <c r="DA42" s="685"/>
      <c r="DB42" s="685"/>
      <c r="DC42" s="780"/>
      <c r="DD42" s="688">
        <v>192954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362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363</v>
      </c>
      <c r="CE43" s="677"/>
      <c r="CF43" s="677"/>
      <c r="CG43" s="677"/>
      <c r="CH43" s="677"/>
      <c r="CI43" s="677"/>
      <c r="CJ43" s="677"/>
      <c r="CK43" s="677"/>
      <c r="CL43" s="677"/>
      <c r="CM43" s="677"/>
      <c r="CN43" s="677"/>
      <c r="CO43" s="677"/>
      <c r="CP43" s="677"/>
      <c r="CQ43" s="678"/>
      <c r="CR43" s="679">
        <v>33146</v>
      </c>
      <c r="CS43" s="715"/>
      <c r="CT43" s="715"/>
      <c r="CU43" s="715"/>
      <c r="CV43" s="715"/>
      <c r="CW43" s="715"/>
      <c r="CX43" s="715"/>
      <c r="CY43" s="716"/>
      <c r="CZ43" s="684">
        <v>0.5</v>
      </c>
      <c r="DA43" s="713"/>
      <c r="DB43" s="713"/>
      <c r="DC43" s="717"/>
      <c r="DD43" s="688">
        <v>33146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364</v>
      </c>
      <c r="CD44" s="791" t="s">
        <v>315</v>
      </c>
      <c r="CE44" s="792"/>
      <c r="CF44" s="676" t="s">
        <v>365</v>
      </c>
      <c r="CG44" s="677"/>
      <c r="CH44" s="677"/>
      <c r="CI44" s="677"/>
      <c r="CJ44" s="677"/>
      <c r="CK44" s="677"/>
      <c r="CL44" s="677"/>
      <c r="CM44" s="677"/>
      <c r="CN44" s="677"/>
      <c r="CO44" s="677"/>
      <c r="CP44" s="677"/>
      <c r="CQ44" s="678"/>
      <c r="CR44" s="679">
        <v>790571</v>
      </c>
      <c r="CS44" s="680"/>
      <c r="CT44" s="680"/>
      <c r="CU44" s="680"/>
      <c r="CV44" s="680"/>
      <c r="CW44" s="680"/>
      <c r="CX44" s="680"/>
      <c r="CY44" s="681"/>
      <c r="CZ44" s="684">
        <v>13</v>
      </c>
      <c r="DA44" s="685"/>
      <c r="DB44" s="685"/>
      <c r="DC44" s="780"/>
      <c r="DD44" s="688">
        <v>178061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366</v>
      </c>
      <c r="CG45" s="677"/>
      <c r="CH45" s="677"/>
      <c r="CI45" s="677"/>
      <c r="CJ45" s="677"/>
      <c r="CK45" s="677"/>
      <c r="CL45" s="677"/>
      <c r="CM45" s="677"/>
      <c r="CN45" s="677"/>
      <c r="CO45" s="677"/>
      <c r="CP45" s="677"/>
      <c r="CQ45" s="678"/>
      <c r="CR45" s="679">
        <v>376281</v>
      </c>
      <c r="CS45" s="715"/>
      <c r="CT45" s="715"/>
      <c r="CU45" s="715"/>
      <c r="CV45" s="715"/>
      <c r="CW45" s="715"/>
      <c r="CX45" s="715"/>
      <c r="CY45" s="716"/>
      <c r="CZ45" s="684">
        <v>6.2</v>
      </c>
      <c r="DA45" s="713"/>
      <c r="DB45" s="713"/>
      <c r="DC45" s="717"/>
      <c r="DD45" s="688">
        <v>8569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367</v>
      </c>
      <c r="CG46" s="677"/>
      <c r="CH46" s="677"/>
      <c r="CI46" s="677"/>
      <c r="CJ46" s="677"/>
      <c r="CK46" s="677"/>
      <c r="CL46" s="677"/>
      <c r="CM46" s="677"/>
      <c r="CN46" s="677"/>
      <c r="CO46" s="677"/>
      <c r="CP46" s="677"/>
      <c r="CQ46" s="678"/>
      <c r="CR46" s="679">
        <v>413230</v>
      </c>
      <c r="CS46" s="680"/>
      <c r="CT46" s="680"/>
      <c r="CU46" s="680"/>
      <c r="CV46" s="680"/>
      <c r="CW46" s="680"/>
      <c r="CX46" s="680"/>
      <c r="CY46" s="681"/>
      <c r="CZ46" s="684">
        <v>6.8</v>
      </c>
      <c r="DA46" s="685"/>
      <c r="DB46" s="685"/>
      <c r="DC46" s="780"/>
      <c r="DD46" s="688">
        <v>168432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368</v>
      </c>
      <c r="CG47" s="677"/>
      <c r="CH47" s="677"/>
      <c r="CI47" s="677"/>
      <c r="CJ47" s="677"/>
      <c r="CK47" s="677"/>
      <c r="CL47" s="677"/>
      <c r="CM47" s="677"/>
      <c r="CN47" s="677"/>
      <c r="CO47" s="677"/>
      <c r="CP47" s="677"/>
      <c r="CQ47" s="678"/>
      <c r="CR47" s="679">
        <v>162250</v>
      </c>
      <c r="CS47" s="715"/>
      <c r="CT47" s="715"/>
      <c r="CU47" s="715"/>
      <c r="CV47" s="715"/>
      <c r="CW47" s="715"/>
      <c r="CX47" s="715"/>
      <c r="CY47" s="716"/>
      <c r="CZ47" s="684">
        <v>2.7</v>
      </c>
      <c r="DA47" s="713"/>
      <c r="DB47" s="713"/>
      <c r="DC47" s="717"/>
      <c r="DD47" s="688">
        <v>14893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369</v>
      </c>
      <c r="CG48" s="677"/>
      <c r="CH48" s="677"/>
      <c r="CI48" s="677"/>
      <c r="CJ48" s="677"/>
      <c r="CK48" s="677"/>
      <c r="CL48" s="677"/>
      <c r="CM48" s="677"/>
      <c r="CN48" s="677"/>
      <c r="CO48" s="677"/>
      <c r="CP48" s="677"/>
      <c r="CQ48" s="678"/>
      <c r="CR48" s="679" t="s">
        <v>252</v>
      </c>
      <c r="CS48" s="680"/>
      <c r="CT48" s="680"/>
      <c r="CU48" s="680"/>
      <c r="CV48" s="680"/>
      <c r="CW48" s="680"/>
      <c r="CX48" s="680"/>
      <c r="CY48" s="681"/>
      <c r="CZ48" s="684" t="s">
        <v>252</v>
      </c>
      <c r="DA48" s="685"/>
      <c r="DB48" s="685"/>
      <c r="DC48" s="780"/>
      <c r="DD48" s="688" t="s">
        <v>252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370</v>
      </c>
      <c r="CE49" s="725"/>
      <c r="CF49" s="725"/>
      <c r="CG49" s="725"/>
      <c r="CH49" s="725"/>
      <c r="CI49" s="725"/>
      <c r="CJ49" s="725"/>
      <c r="CK49" s="725"/>
      <c r="CL49" s="725"/>
      <c r="CM49" s="725"/>
      <c r="CN49" s="725"/>
      <c r="CO49" s="725"/>
      <c r="CP49" s="725"/>
      <c r="CQ49" s="726"/>
      <c r="CR49" s="759">
        <v>6092282</v>
      </c>
      <c r="CS49" s="749"/>
      <c r="CT49" s="749"/>
      <c r="CU49" s="749"/>
      <c r="CV49" s="749"/>
      <c r="CW49" s="749"/>
      <c r="CX49" s="749"/>
      <c r="CY49" s="781"/>
      <c r="CZ49" s="764">
        <v>100</v>
      </c>
      <c r="DA49" s="782"/>
      <c r="DB49" s="782"/>
      <c r="DC49" s="783"/>
      <c r="DD49" s="784">
        <v>4275262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x1Si+NVFkwdO+RznYeT4ADjzw0LYQmxV7eQishoYiE0PLWzBrHnR/YddvNWrH86nGpDLO7CBmWKLLdlKQztTOw==" saltValue="1gI2HQGb1wnRDf5mBBKnm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372</v>
      </c>
      <c r="DK2" s="827"/>
      <c r="DL2" s="827"/>
      <c r="DM2" s="827"/>
      <c r="DN2" s="827"/>
      <c r="DO2" s="828"/>
      <c r="DP2" s="249"/>
      <c r="DQ2" s="826" t="s">
        <v>373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374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376</v>
      </c>
      <c r="B5" s="821"/>
      <c r="C5" s="821"/>
      <c r="D5" s="821"/>
      <c r="E5" s="821"/>
      <c r="F5" s="821"/>
      <c r="G5" s="821"/>
      <c r="H5" s="821"/>
      <c r="I5" s="821"/>
      <c r="J5" s="821"/>
      <c r="K5" s="821"/>
      <c r="L5" s="821"/>
      <c r="M5" s="821"/>
      <c r="N5" s="821"/>
      <c r="O5" s="821"/>
      <c r="P5" s="822"/>
      <c r="Q5" s="797" t="s">
        <v>377</v>
      </c>
      <c r="R5" s="798"/>
      <c r="S5" s="798"/>
      <c r="T5" s="798"/>
      <c r="U5" s="799"/>
      <c r="V5" s="797" t="s">
        <v>378</v>
      </c>
      <c r="W5" s="798"/>
      <c r="X5" s="798"/>
      <c r="Y5" s="798"/>
      <c r="Z5" s="799"/>
      <c r="AA5" s="797" t="s">
        <v>379</v>
      </c>
      <c r="AB5" s="798"/>
      <c r="AC5" s="798"/>
      <c r="AD5" s="798"/>
      <c r="AE5" s="798"/>
      <c r="AF5" s="830" t="s">
        <v>380</v>
      </c>
      <c r="AG5" s="798"/>
      <c r="AH5" s="798"/>
      <c r="AI5" s="798"/>
      <c r="AJ5" s="809"/>
      <c r="AK5" s="798" t="s">
        <v>381</v>
      </c>
      <c r="AL5" s="798"/>
      <c r="AM5" s="798"/>
      <c r="AN5" s="798"/>
      <c r="AO5" s="799"/>
      <c r="AP5" s="797" t="s">
        <v>382</v>
      </c>
      <c r="AQ5" s="798"/>
      <c r="AR5" s="798"/>
      <c r="AS5" s="798"/>
      <c r="AT5" s="799"/>
      <c r="AU5" s="797" t="s">
        <v>383</v>
      </c>
      <c r="AV5" s="798"/>
      <c r="AW5" s="798"/>
      <c r="AX5" s="798"/>
      <c r="AY5" s="809"/>
      <c r="AZ5" s="256"/>
      <c r="BA5" s="256"/>
      <c r="BB5" s="256"/>
      <c r="BC5" s="256"/>
      <c r="BD5" s="256"/>
      <c r="BE5" s="257"/>
      <c r="BF5" s="257"/>
      <c r="BG5" s="257"/>
      <c r="BH5" s="257"/>
      <c r="BI5" s="257"/>
      <c r="BJ5" s="257"/>
      <c r="BK5" s="257"/>
      <c r="BL5" s="257"/>
      <c r="BM5" s="257"/>
      <c r="BN5" s="257"/>
      <c r="BO5" s="257"/>
      <c r="BP5" s="257"/>
      <c r="BQ5" s="820" t="s">
        <v>384</v>
      </c>
      <c r="BR5" s="821"/>
      <c r="BS5" s="821"/>
      <c r="BT5" s="821"/>
      <c r="BU5" s="821"/>
      <c r="BV5" s="821"/>
      <c r="BW5" s="821"/>
      <c r="BX5" s="821"/>
      <c r="BY5" s="821"/>
      <c r="BZ5" s="821"/>
      <c r="CA5" s="821"/>
      <c r="CB5" s="821"/>
      <c r="CC5" s="821"/>
      <c r="CD5" s="821"/>
      <c r="CE5" s="821"/>
      <c r="CF5" s="821"/>
      <c r="CG5" s="822"/>
      <c r="CH5" s="797" t="s">
        <v>385</v>
      </c>
      <c r="CI5" s="798"/>
      <c r="CJ5" s="798"/>
      <c r="CK5" s="798"/>
      <c r="CL5" s="799"/>
      <c r="CM5" s="797" t="s">
        <v>386</v>
      </c>
      <c r="CN5" s="798"/>
      <c r="CO5" s="798"/>
      <c r="CP5" s="798"/>
      <c r="CQ5" s="799"/>
      <c r="CR5" s="797" t="s">
        <v>387</v>
      </c>
      <c r="CS5" s="798"/>
      <c r="CT5" s="798"/>
      <c r="CU5" s="798"/>
      <c r="CV5" s="799"/>
      <c r="CW5" s="797" t="s">
        <v>388</v>
      </c>
      <c r="CX5" s="798"/>
      <c r="CY5" s="798"/>
      <c r="CZ5" s="798"/>
      <c r="DA5" s="799"/>
      <c r="DB5" s="797" t="s">
        <v>389</v>
      </c>
      <c r="DC5" s="798"/>
      <c r="DD5" s="798"/>
      <c r="DE5" s="798"/>
      <c r="DF5" s="799"/>
      <c r="DG5" s="803" t="s">
        <v>390</v>
      </c>
      <c r="DH5" s="804"/>
      <c r="DI5" s="804"/>
      <c r="DJ5" s="804"/>
      <c r="DK5" s="805"/>
      <c r="DL5" s="803" t="s">
        <v>391</v>
      </c>
      <c r="DM5" s="804"/>
      <c r="DN5" s="804"/>
      <c r="DO5" s="804"/>
      <c r="DP5" s="805"/>
      <c r="DQ5" s="797" t="s">
        <v>392</v>
      </c>
      <c r="DR5" s="798"/>
      <c r="DS5" s="798"/>
      <c r="DT5" s="798"/>
      <c r="DU5" s="799"/>
      <c r="DV5" s="797" t="s">
        <v>383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393</v>
      </c>
      <c r="C7" s="812"/>
      <c r="D7" s="812"/>
      <c r="E7" s="812"/>
      <c r="F7" s="812"/>
      <c r="G7" s="812"/>
      <c r="H7" s="812"/>
      <c r="I7" s="812"/>
      <c r="J7" s="812"/>
      <c r="K7" s="812"/>
      <c r="L7" s="812"/>
      <c r="M7" s="812"/>
      <c r="N7" s="812"/>
      <c r="O7" s="812"/>
      <c r="P7" s="813"/>
      <c r="Q7" s="814">
        <v>6244</v>
      </c>
      <c r="R7" s="815"/>
      <c r="S7" s="815"/>
      <c r="T7" s="815"/>
      <c r="U7" s="815"/>
      <c r="V7" s="815">
        <v>6095</v>
      </c>
      <c r="W7" s="815"/>
      <c r="X7" s="815"/>
      <c r="Y7" s="815"/>
      <c r="Z7" s="815"/>
      <c r="AA7" s="815">
        <v>149</v>
      </c>
      <c r="AB7" s="815"/>
      <c r="AC7" s="815"/>
      <c r="AD7" s="815"/>
      <c r="AE7" s="816"/>
      <c r="AF7" s="817">
        <v>137</v>
      </c>
      <c r="AG7" s="818"/>
      <c r="AH7" s="818"/>
      <c r="AI7" s="818"/>
      <c r="AJ7" s="819"/>
      <c r="AK7" s="854" t="s">
        <v>523</v>
      </c>
      <c r="AL7" s="855"/>
      <c r="AM7" s="855"/>
      <c r="AN7" s="855"/>
      <c r="AO7" s="855"/>
      <c r="AP7" s="855">
        <v>6038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595</v>
      </c>
      <c r="BS7" s="858" t="s">
        <v>594</v>
      </c>
      <c r="BT7" s="859"/>
      <c r="BU7" s="859"/>
      <c r="BV7" s="859"/>
      <c r="BW7" s="859"/>
      <c r="BX7" s="859"/>
      <c r="BY7" s="859"/>
      <c r="BZ7" s="859"/>
      <c r="CA7" s="859"/>
      <c r="CB7" s="859"/>
      <c r="CC7" s="859"/>
      <c r="CD7" s="859"/>
      <c r="CE7" s="859"/>
      <c r="CF7" s="859"/>
      <c r="CG7" s="860"/>
      <c r="CH7" s="851">
        <v>0</v>
      </c>
      <c r="CI7" s="852"/>
      <c r="CJ7" s="852"/>
      <c r="CK7" s="852"/>
      <c r="CL7" s="853"/>
      <c r="CM7" s="851">
        <v>41</v>
      </c>
      <c r="CN7" s="852"/>
      <c r="CO7" s="852"/>
      <c r="CP7" s="852"/>
      <c r="CQ7" s="853"/>
      <c r="CR7" s="851">
        <v>10</v>
      </c>
      <c r="CS7" s="852"/>
      <c r="CT7" s="852"/>
      <c r="CU7" s="852"/>
      <c r="CV7" s="853"/>
      <c r="CW7" s="851" t="s">
        <v>601</v>
      </c>
      <c r="CX7" s="852"/>
      <c r="CY7" s="852"/>
      <c r="CZ7" s="852"/>
      <c r="DA7" s="853"/>
      <c r="DB7" s="851">
        <v>109</v>
      </c>
      <c r="DC7" s="852"/>
      <c r="DD7" s="852"/>
      <c r="DE7" s="852"/>
      <c r="DF7" s="853"/>
      <c r="DG7" s="851" t="s">
        <v>601</v>
      </c>
      <c r="DH7" s="852"/>
      <c r="DI7" s="852"/>
      <c r="DJ7" s="852"/>
      <c r="DK7" s="853"/>
      <c r="DL7" s="851" t="s">
        <v>601</v>
      </c>
      <c r="DM7" s="852"/>
      <c r="DN7" s="852"/>
      <c r="DO7" s="852"/>
      <c r="DP7" s="853"/>
      <c r="DQ7" s="851" t="s">
        <v>601</v>
      </c>
      <c r="DR7" s="852"/>
      <c r="DS7" s="852"/>
      <c r="DT7" s="852"/>
      <c r="DU7" s="853"/>
      <c r="DV7" s="832"/>
      <c r="DW7" s="833"/>
      <c r="DX7" s="833"/>
      <c r="DY7" s="833"/>
      <c r="DZ7" s="834"/>
      <c r="EA7" s="254"/>
    </row>
    <row r="8" spans="1:131" s="255" customFormat="1" ht="26.25" customHeight="1" x14ac:dyDescent="0.15">
      <c r="A8" s="261">
        <v>2</v>
      </c>
      <c r="B8" s="835" t="s">
        <v>394</v>
      </c>
      <c r="C8" s="836"/>
      <c r="D8" s="836"/>
      <c r="E8" s="836"/>
      <c r="F8" s="836"/>
      <c r="G8" s="836"/>
      <c r="H8" s="836"/>
      <c r="I8" s="836"/>
      <c r="J8" s="836"/>
      <c r="K8" s="836"/>
      <c r="L8" s="836"/>
      <c r="M8" s="836"/>
      <c r="N8" s="836"/>
      <c r="O8" s="836"/>
      <c r="P8" s="837"/>
      <c r="Q8" s="838">
        <v>2</v>
      </c>
      <c r="R8" s="839"/>
      <c r="S8" s="839"/>
      <c r="T8" s="839"/>
      <c r="U8" s="839"/>
      <c r="V8" s="839">
        <v>2</v>
      </c>
      <c r="W8" s="839"/>
      <c r="X8" s="839"/>
      <c r="Y8" s="839"/>
      <c r="Z8" s="839"/>
      <c r="AA8" s="839" t="s">
        <v>523</v>
      </c>
      <c r="AB8" s="839"/>
      <c r="AC8" s="839"/>
      <c r="AD8" s="839"/>
      <c r="AE8" s="840"/>
      <c r="AF8" s="841" t="s">
        <v>395</v>
      </c>
      <c r="AG8" s="842"/>
      <c r="AH8" s="842"/>
      <c r="AI8" s="842"/>
      <c r="AJ8" s="843"/>
      <c r="AK8" s="844" t="s">
        <v>523</v>
      </c>
      <c r="AL8" s="845"/>
      <c r="AM8" s="845"/>
      <c r="AN8" s="845"/>
      <c r="AO8" s="845"/>
      <c r="AP8" s="845" t="s">
        <v>523</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397</v>
      </c>
      <c r="B23" s="870" t="s">
        <v>398</v>
      </c>
      <c r="C23" s="871"/>
      <c r="D23" s="871"/>
      <c r="E23" s="871"/>
      <c r="F23" s="871"/>
      <c r="G23" s="871"/>
      <c r="H23" s="871"/>
      <c r="I23" s="871"/>
      <c r="J23" s="871"/>
      <c r="K23" s="871"/>
      <c r="L23" s="871"/>
      <c r="M23" s="871"/>
      <c r="N23" s="871"/>
      <c r="O23" s="871"/>
      <c r="P23" s="872"/>
      <c r="Q23" s="873">
        <v>6246</v>
      </c>
      <c r="R23" s="874"/>
      <c r="S23" s="874"/>
      <c r="T23" s="874"/>
      <c r="U23" s="874"/>
      <c r="V23" s="874">
        <v>6097</v>
      </c>
      <c r="W23" s="874"/>
      <c r="X23" s="874"/>
      <c r="Y23" s="874"/>
      <c r="Z23" s="874"/>
      <c r="AA23" s="874">
        <v>149</v>
      </c>
      <c r="AB23" s="874"/>
      <c r="AC23" s="874"/>
      <c r="AD23" s="874"/>
      <c r="AE23" s="875"/>
      <c r="AF23" s="876">
        <v>137</v>
      </c>
      <c r="AG23" s="874"/>
      <c r="AH23" s="874"/>
      <c r="AI23" s="874"/>
      <c r="AJ23" s="877"/>
      <c r="AK23" s="878"/>
      <c r="AL23" s="879"/>
      <c r="AM23" s="879"/>
      <c r="AN23" s="879"/>
      <c r="AO23" s="879"/>
      <c r="AP23" s="874">
        <v>6038</v>
      </c>
      <c r="AQ23" s="874"/>
      <c r="AR23" s="874"/>
      <c r="AS23" s="874"/>
      <c r="AT23" s="874"/>
      <c r="AU23" s="880"/>
      <c r="AV23" s="880"/>
      <c r="AW23" s="880"/>
      <c r="AX23" s="880"/>
      <c r="AY23" s="881"/>
      <c r="AZ23" s="889" t="s">
        <v>139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400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376</v>
      </c>
      <c r="B26" s="821"/>
      <c r="C26" s="821"/>
      <c r="D26" s="821"/>
      <c r="E26" s="821"/>
      <c r="F26" s="821"/>
      <c r="G26" s="821"/>
      <c r="H26" s="821"/>
      <c r="I26" s="821"/>
      <c r="J26" s="821"/>
      <c r="K26" s="821"/>
      <c r="L26" s="821"/>
      <c r="M26" s="821"/>
      <c r="N26" s="821"/>
      <c r="O26" s="821"/>
      <c r="P26" s="822"/>
      <c r="Q26" s="797" t="s">
        <v>401</v>
      </c>
      <c r="R26" s="798"/>
      <c r="S26" s="798"/>
      <c r="T26" s="798"/>
      <c r="U26" s="799"/>
      <c r="V26" s="797" t="s">
        <v>402</v>
      </c>
      <c r="W26" s="798"/>
      <c r="X26" s="798"/>
      <c r="Y26" s="798"/>
      <c r="Z26" s="799"/>
      <c r="AA26" s="797" t="s">
        <v>403</v>
      </c>
      <c r="AB26" s="798"/>
      <c r="AC26" s="798"/>
      <c r="AD26" s="798"/>
      <c r="AE26" s="798"/>
      <c r="AF26" s="892" t="s">
        <v>404</v>
      </c>
      <c r="AG26" s="893"/>
      <c r="AH26" s="893"/>
      <c r="AI26" s="893"/>
      <c r="AJ26" s="894"/>
      <c r="AK26" s="798" t="s">
        <v>405</v>
      </c>
      <c r="AL26" s="798"/>
      <c r="AM26" s="798"/>
      <c r="AN26" s="798"/>
      <c r="AO26" s="799"/>
      <c r="AP26" s="797" t="s">
        <v>406</v>
      </c>
      <c r="AQ26" s="798"/>
      <c r="AR26" s="798"/>
      <c r="AS26" s="798"/>
      <c r="AT26" s="799"/>
      <c r="AU26" s="797" t="s">
        <v>407</v>
      </c>
      <c r="AV26" s="798"/>
      <c r="AW26" s="798"/>
      <c r="AX26" s="798"/>
      <c r="AY26" s="799"/>
      <c r="AZ26" s="797" t="s">
        <v>408</v>
      </c>
      <c r="BA26" s="798"/>
      <c r="BB26" s="798"/>
      <c r="BC26" s="798"/>
      <c r="BD26" s="799"/>
      <c r="BE26" s="797" t="s">
        <v>383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409</v>
      </c>
      <c r="C28" s="812"/>
      <c r="D28" s="812"/>
      <c r="E28" s="812"/>
      <c r="F28" s="812"/>
      <c r="G28" s="812"/>
      <c r="H28" s="812"/>
      <c r="I28" s="812"/>
      <c r="J28" s="812"/>
      <c r="K28" s="812"/>
      <c r="L28" s="812"/>
      <c r="M28" s="812"/>
      <c r="N28" s="812"/>
      <c r="O28" s="812"/>
      <c r="P28" s="813"/>
      <c r="Q28" s="902">
        <v>1925</v>
      </c>
      <c r="R28" s="903"/>
      <c r="S28" s="903"/>
      <c r="T28" s="903"/>
      <c r="U28" s="903"/>
      <c r="V28" s="903">
        <v>1794</v>
      </c>
      <c r="W28" s="903"/>
      <c r="X28" s="903"/>
      <c r="Y28" s="903"/>
      <c r="Z28" s="903"/>
      <c r="AA28" s="903">
        <v>131</v>
      </c>
      <c r="AB28" s="903"/>
      <c r="AC28" s="903"/>
      <c r="AD28" s="903"/>
      <c r="AE28" s="904"/>
      <c r="AF28" s="905">
        <v>131</v>
      </c>
      <c r="AG28" s="903"/>
      <c r="AH28" s="903"/>
      <c r="AI28" s="903"/>
      <c r="AJ28" s="906"/>
      <c r="AK28" s="907">
        <v>166</v>
      </c>
      <c r="AL28" s="898"/>
      <c r="AM28" s="898"/>
      <c r="AN28" s="898"/>
      <c r="AO28" s="898"/>
      <c r="AP28" s="898" t="s">
        <v>588</v>
      </c>
      <c r="AQ28" s="898"/>
      <c r="AR28" s="898"/>
      <c r="AS28" s="898"/>
      <c r="AT28" s="898"/>
      <c r="AU28" s="898" t="s">
        <v>588</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410</v>
      </c>
      <c r="C29" s="836"/>
      <c r="D29" s="836"/>
      <c r="E29" s="836"/>
      <c r="F29" s="836"/>
      <c r="G29" s="836"/>
      <c r="H29" s="836"/>
      <c r="I29" s="836"/>
      <c r="J29" s="836"/>
      <c r="K29" s="836"/>
      <c r="L29" s="836"/>
      <c r="M29" s="836"/>
      <c r="N29" s="836"/>
      <c r="O29" s="836"/>
      <c r="P29" s="837"/>
      <c r="Q29" s="838">
        <v>1497</v>
      </c>
      <c r="R29" s="839"/>
      <c r="S29" s="839"/>
      <c r="T29" s="839"/>
      <c r="U29" s="839"/>
      <c r="V29" s="839">
        <v>1439</v>
      </c>
      <c r="W29" s="839"/>
      <c r="X29" s="839"/>
      <c r="Y29" s="839"/>
      <c r="Z29" s="839"/>
      <c r="AA29" s="839">
        <v>58</v>
      </c>
      <c r="AB29" s="839"/>
      <c r="AC29" s="839"/>
      <c r="AD29" s="839"/>
      <c r="AE29" s="840"/>
      <c r="AF29" s="841">
        <v>58</v>
      </c>
      <c r="AG29" s="842"/>
      <c r="AH29" s="842"/>
      <c r="AI29" s="842"/>
      <c r="AJ29" s="843"/>
      <c r="AK29" s="910">
        <v>208</v>
      </c>
      <c r="AL29" s="911"/>
      <c r="AM29" s="911"/>
      <c r="AN29" s="911"/>
      <c r="AO29" s="911"/>
      <c r="AP29" s="911" t="s">
        <v>588</v>
      </c>
      <c r="AQ29" s="911"/>
      <c r="AR29" s="911"/>
      <c r="AS29" s="911"/>
      <c r="AT29" s="911"/>
      <c r="AU29" s="911" t="s">
        <v>588</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411</v>
      </c>
      <c r="C30" s="836"/>
      <c r="D30" s="836"/>
      <c r="E30" s="836"/>
      <c r="F30" s="836"/>
      <c r="G30" s="836"/>
      <c r="H30" s="836"/>
      <c r="I30" s="836"/>
      <c r="J30" s="836"/>
      <c r="K30" s="836"/>
      <c r="L30" s="836"/>
      <c r="M30" s="836"/>
      <c r="N30" s="836"/>
      <c r="O30" s="836"/>
      <c r="P30" s="837"/>
      <c r="Q30" s="838">
        <v>258</v>
      </c>
      <c r="R30" s="839"/>
      <c r="S30" s="839"/>
      <c r="T30" s="839"/>
      <c r="U30" s="839"/>
      <c r="V30" s="839">
        <v>255</v>
      </c>
      <c r="W30" s="839"/>
      <c r="X30" s="839"/>
      <c r="Y30" s="839"/>
      <c r="Z30" s="839"/>
      <c r="AA30" s="839">
        <v>3</v>
      </c>
      <c r="AB30" s="839"/>
      <c r="AC30" s="839"/>
      <c r="AD30" s="839"/>
      <c r="AE30" s="840"/>
      <c r="AF30" s="841">
        <v>3</v>
      </c>
      <c r="AG30" s="842"/>
      <c r="AH30" s="842"/>
      <c r="AI30" s="842"/>
      <c r="AJ30" s="843"/>
      <c r="AK30" s="910">
        <v>47</v>
      </c>
      <c r="AL30" s="911"/>
      <c r="AM30" s="911"/>
      <c r="AN30" s="911"/>
      <c r="AO30" s="911"/>
      <c r="AP30" s="911" t="s">
        <v>588</v>
      </c>
      <c r="AQ30" s="911"/>
      <c r="AR30" s="911"/>
      <c r="AS30" s="911"/>
      <c r="AT30" s="911"/>
      <c r="AU30" s="911" t="s">
        <v>588</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412</v>
      </c>
      <c r="C31" s="836"/>
      <c r="D31" s="836"/>
      <c r="E31" s="836"/>
      <c r="F31" s="836"/>
      <c r="G31" s="836"/>
      <c r="H31" s="836"/>
      <c r="I31" s="836"/>
      <c r="J31" s="836"/>
      <c r="K31" s="836"/>
      <c r="L31" s="836"/>
      <c r="M31" s="836"/>
      <c r="N31" s="836"/>
      <c r="O31" s="836"/>
      <c r="P31" s="837"/>
      <c r="Q31" s="838">
        <v>395</v>
      </c>
      <c r="R31" s="839"/>
      <c r="S31" s="839"/>
      <c r="T31" s="839"/>
      <c r="U31" s="839"/>
      <c r="V31" s="839">
        <v>407</v>
      </c>
      <c r="W31" s="839"/>
      <c r="X31" s="839"/>
      <c r="Y31" s="839"/>
      <c r="Z31" s="839"/>
      <c r="AA31" s="839">
        <v>-12</v>
      </c>
      <c r="AB31" s="839"/>
      <c r="AC31" s="839"/>
      <c r="AD31" s="839"/>
      <c r="AE31" s="840"/>
      <c r="AF31" s="841">
        <v>905</v>
      </c>
      <c r="AG31" s="842"/>
      <c r="AH31" s="842"/>
      <c r="AI31" s="842"/>
      <c r="AJ31" s="843"/>
      <c r="AK31" s="910">
        <v>29</v>
      </c>
      <c r="AL31" s="911"/>
      <c r="AM31" s="911"/>
      <c r="AN31" s="911"/>
      <c r="AO31" s="911"/>
      <c r="AP31" s="911">
        <v>448</v>
      </c>
      <c r="AQ31" s="911"/>
      <c r="AR31" s="911"/>
      <c r="AS31" s="911"/>
      <c r="AT31" s="911"/>
      <c r="AU31" s="911">
        <v>230</v>
      </c>
      <c r="AV31" s="911"/>
      <c r="AW31" s="911"/>
      <c r="AX31" s="911"/>
      <c r="AY31" s="911"/>
      <c r="AZ31" s="912" t="s">
        <v>589</v>
      </c>
      <c r="BA31" s="912"/>
      <c r="BB31" s="912"/>
      <c r="BC31" s="912"/>
      <c r="BD31" s="912"/>
      <c r="BE31" s="908" t="s">
        <v>413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414</v>
      </c>
      <c r="C32" s="836"/>
      <c r="D32" s="836"/>
      <c r="E32" s="836"/>
      <c r="F32" s="836"/>
      <c r="G32" s="836"/>
      <c r="H32" s="836"/>
      <c r="I32" s="836"/>
      <c r="J32" s="836"/>
      <c r="K32" s="836"/>
      <c r="L32" s="836"/>
      <c r="M32" s="836"/>
      <c r="N32" s="836"/>
      <c r="O32" s="836"/>
      <c r="P32" s="837"/>
      <c r="Q32" s="838">
        <v>593</v>
      </c>
      <c r="R32" s="839"/>
      <c r="S32" s="839"/>
      <c r="T32" s="839"/>
      <c r="U32" s="839"/>
      <c r="V32" s="839">
        <v>593</v>
      </c>
      <c r="W32" s="839"/>
      <c r="X32" s="839"/>
      <c r="Y32" s="839"/>
      <c r="Z32" s="839"/>
      <c r="AA32" s="839" t="s">
        <v>589</v>
      </c>
      <c r="AB32" s="839"/>
      <c r="AC32" s="839"/>
      <c r="AD32" s="839"/>
      <c r="AE32" s="840"/>
      <c r="AF32" s="841" t="s">
        <v>395</v>
      </c>
      <c r="AG32" s="842"/>
      <c r="AH32" s="842"/>
      <c r="AI32" s="842"/>
      <c r="AJ32" s="843"/>
      <c r="AK32" s="910">
        <v>205</v>
      </c>
      <c r="AL32" s="911"/>
      <c r="AM32" s="911"/>
      <c r="AN32" s="911"/>
      <c r="AO32" s="911"/>
      <c r="AP32" s="911">
        <v>3359</v>
      </c>
      <c r="AQ32" s="911"/>
      <c r="AR32" s="911"/>
      <c r="AS32" s="911"/>
      <c r="AT32" s="911"/>
      <c r="AU32" s="911">
        <v>1978</v>
      </c>
      <c r="AV32" s="911"/>
      <c r="AW32" s="911"/>
      <c r="AX32" s="911"/>
      <c r="AY32" s="911"/>
      <c r="AZ32" s="912" t="s">
        <v>589</v>
      </c>
      <c r="BA32" s="912"/>
      <c r="BB32" s="912"/>
      <c r="BC32" s="912"/>
      <c r="BD32" s="912"/>
      <c r="BE32" s="908" t="s">
        <v>415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397</v>
      </c>
      <c r="B63" s="870" t="s">
        <v>417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1097</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418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420</v>
      </c>
      <c r="B66" s="821"/>
      <c r="C66" s="821"/>
      <c r="D66" s="821"/>
      <c r="E66" s="821"/>
      <c r="F66" s="821"/>
      <c r="G66" s="821"/>
      <c r="H66" s="821"/>
      <c r="I66" s="821"/>
      <c r="J66" s="821"/>
      <c r="K66" s="821"/>
      <c r="L66" s="821"/>
      <c r="M66" s="821"/>
      <c r="N66" s="821"/>
      <c r="O66" s="821"/>
      <c r="P66" s="822"/>
      <c r="Q66" s="797" t="s">
        <v>421</v>
      </c>
      <c r="R66" s="798"/>
      <c r="S66" s="798"/>
      <c r="T66" s="798"/>
      <c r="U66" s="799"/>
      <c r="V66" s="797" t="s">
        <v>402</v>
      </c>
      <c r="W66" s="798"/>
      <c r="X66" s="798"/>
      <c r="Y66" s="798"/>
      <c r="Z66" s="799"/>
      <c r="AA66" s="797" t="s">
        <v>422</v>
      </c>
      <c r="AB66" s="798"/>
      <c r="AC66" s="798"/>
      <c r="AD66" s="798"/>
      <c r="AE66" s="799"/>
      <c r="AF66" s="932" t="s">
        <v>423</v>
      </c>
      <c r="AG66" s="893"/>
      <c r="AH66" s="893"/>
      <c r="AI66" s="893"/>
      <c r="AJ66" s="933"/>
      <c r="AK66" s="797" t="s">
        <v>424</v>
      </c>
      <c r="AL66" s="821"/>
      <c r="AM66" s="821"/>
      <c r="AN66" s="821"/>
      <c r="AO66" s="822"/>
      <c r="AP66" s="797" t="s">
        <v>406</v>
      </c>
      <c r="AQ66" s="798"/>
      <c r="AR66" s="798"/>
      <c r="AS66" s="798"/>
      <c r="AT66" s="799"/>
      <c r="AU66" s="797" t="s">
        <v>425</v>
      </c>
      <c r="AV66" s="798"/>
      <c r="AW66" s="798"/>
      <c r="AX66" s="798"/>
      <c r="AY66" s="799"/>
      <c r="AZ66" s="797" t="s">
        <v>383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590</v>
      </c>
      <c r="C68" s="950"/>
      <c r="D68" s="950"/>
      <c r="E68" s="950"/>
      <c r="F68" s="950"/>
      <c r="G68" s="950"/>
      <c r="H68" s="950"/>
      <c r="I68" s="950"/>
      <c r="J68" s="950"/>
      <c r="K68" s="950"/>
      <c r="L68" s="950"/>
      <c r="M68" s="950"/>
      <c r="N68" s="950"/>
      <c r="O68" s="950"/>
      <c r="P68" s="951"/>
      <c r="Q68" s="952">
        <v>2239</v>
      </c>
      <c r="R68" s="946"/>
      <c r="S68" s="946"/>
      <c r="T68" s="946"/>
      <c r="U68" s="946"/>
      <c r="V68" s="946">
        <v>2121</v>
      </c>
      <c r="W68" s="946"/>
      <c r="X68" s="946"/>
      <c r="Y68" s="946"/>
      <c r="Z68" s="946"/>
      <c r="AA68" s="946">
        <v>118</v>
      </c>
      <c r="AB68" s="946"/>
      <c r="AC68" s="946"/>
      <c r="AD68" s="946"/>
      <c r="AE68" s="946"/>
      <c r="AF68" s="946">
        <v>118</v>
      </c>
      <c r="AG68" s="946"/>
      <c r="AH68" s="946"/>
      <c r="AI68" s="946"/>
      <c r="AJ68" s="946"/>
      <c r="AK68" s="946">
        <v>50</v>
      </c>
      <c r="AL68" s="946"/>
      <c r="AM68" s="946"/>
      <c r="AN68" s="946"/>
      <c r="AO68" s="946"/>
      <c r="AP68" s="946">
        <v>13</v>
      </c>
      <c r="AQ68" s="946"/>
      <c r="AR68" s="946"/>
      <c r="AS68" s="946"/>
      <c r="AT68" s="946"/>
      <c r="AU68" s="946">
        <v>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591</v>
      </c>
      <c r="C69" s="954"/>
      <c r="D69" s="954"/>
      <c r="E69" s="954"/>
      <c r="F69" s="954"/>
      <c r="G69" s="954"/>
      <c r="H69" s="954"/>
      <c r="I69" s="954"/>
      <c r="J69" s="954"/>
      <c r="K69" s="954"/>
      <c r="L69" s="954"/>
      <c r="M69" s="954"/>
      <c r="N69" s="954"/>
      <c r="O69" s="954"/>
      <c r="P69" s="955"/>
      <c r="Q69" s="956">
        <v>194</v>
      </c>
      <c r="R69" s="911"/>
      <c r="S69" s="911"/>
      <c r="T69" s="911"/>
      <c r="U69" s="911"/>
      <c r="V69" s="911">
        <v>179</v>
      </c>
      <c r="W69" s="911"/>
      <c r="X69" s="911"/>
      <c r="Y69" s="911"/>
      <c r="Z69" s="911"/>
      <c r="AA69" s="911">
        <v>16</v>
      </c>
      <c r="AB69" s="911"/>
      <c r="AC69" s="911"/>
      <c r="AD69" s="911"/>
      <c r="AE69" s="911"/>
      <c r="AF69" s="911">
        <v>16</v>
      </c>
      <c r="AG69" s="911"/>
      <c r="AH69" s="911"/>
      <c r="AI69" s="911"/>
      <c r="AJ69" s="911"/>
      <c r="AK69" s="911" t="s">
        <v>601</v>
      </c>
      <c r="AL69" s="911"/>
      <c r="AM69" s="911"/>
      <c r="AN69" s="911"/>
      <c r="AO69" s="911"/>
      <c r="AP69" s="911" t="s">
        <v>601</v>
      </c>
      <c r="AQ69" s="911"/>
      <c r="AR69" s="911"/>
      <c r="AS69" s="911"/>
      <c r="AT69" s="911"/>
      <c r="AU69" s="911" t="s">
        <v>601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592</v>
      </c>
      <c r="C70" s="954"/>
      <c r="D70" s="954"/>
      <c r="E70" s="954"/>
      <c r="F70" s="954"/>
      <c r="G70" s="954"/>
      <c r="H70" s="954"/>
      <c r="I70" s="954"/>
      <c r="J70" s="954"/>
      <c r="K70" s="954"/>
      <c r="L70" s="954"/>
      <c r="M70" s="954"/>
      <c r="N70" s="954"/>
      <c r="O70" s="954"/>
      <c r="P70" s="955"/>
      <c r="Q70" s="956">
        <v>1167375</v>
      </c>
      <c r="R70" s="911"/>
      <c r="S70" s="911"/>
      <c r="T70" s="911"/>
      <c r="U70" s="911"/>
      <c r="V70" s="911">
        <v>1136425</v>
      </c>
      <c r="W70" s="911"/>
      <c r="X70" s="911"/>
      <c r="Y70" s="911"/>
      <c r="Z70" s="911"/>
      <c r="AA70" s="911">
        <v>30950</v>
      </c>
      <c r="AB70" s="911"/>
      <c r="AC70" s="911"/>
      <c r="AD70" s="911"/>
      <c r="AE70" s="911"/>
      <c r="AF70" s="911">
        <v>30950</v>
      </c>
      <c r="AG70" s="911"/>
      <c r="AH70" s="911"/>
      <c r="AI70" s="911"/>
      <c r="AJ70" s="911"/>
      <c r="AK70" s="911">
        <v>7000</v>
      </c>
      <c r="AL70" s="911"/>
      <c r="AM70" s="911"/>
      <c r="AN70" s="911"/>
      <c r="AO70" s="911"/>
      <c r="AP70" s="911" t="s">
        <v>601</v>
      </c>
      <c r="AQ70" s="911"/>
      <c r="AR70" s="911"/>
      <c r="AS70" s="911"/>
      <c r="AT70" s="911"/>
      <c r="AU70" s="911" t="s">
        <v>601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602</v>
      </c>
      <c r="C71" s="954"/>
      <c r="D71" s="954"/>
      <c r="E71" s="954"/>
      <c r="F71" s="954"/>
      <c r="G71" s="954"/>
      <c r="H71" s="954"/>
      <c r="I71" s="954"/>
      <c r="J71" s="954"/>
      <c r="K71" s="954"/>
      <c r="L71" s="954"/>
      <c r="M71" s="954"/>
      <c r="N71" s="954"/>
      <c r="O71" s="954"/>
      <c r="P71" s="955"/>
      <c r="Q71" s="956">
        <v>39841</v>
      </c>
      <c r="R71" s="911"/>
      <c r="S71" s="911"/>
      <c r="T71" s="911"/>
      <c r="U71" s="911"/>
      <c r="V71" s="911">
        <v>33505</v>
      </c>
      <c r="W71" s="911"/>
      <c r="X71" s="911"/>
      <c r="Y71" s="911"/>
      <c r="Z71" s="911"/>
      <c r="AA71" s="911">
        <v>6336</v>
      </c>
      <c r="AB71" s="911"/>
      <c r="AC71" s="911"/>
      <c r="AD71" s="911"/>
      <c r="AE71" s="911"/>
      <c r="AF71" s="911">
        <v>18410</v>
      </c>
      <c r="AG71" s="911"/>
      <c r="AH71" s="911"/>
      <c r="AI71" s="911"/>
      <c r="AJ71" s="911"/>
      <c r="AK71" s="911" t="s">
        <v>601</v>
      </c>
      <c r="AL71" s="911"/>
      <c r="AM71" s="911"/>
      <c r="AN71" s="911"/>
      <c r="AO71" s="911"/>
      <c r="AP71" s="911">
        <v>124747</v>
      </c>
      <c r="AQ71" s="911"/>
      <c r="AR71" s="911"/>
      <c r="AS71" s="911"/>
      <c r="AT71" s="911"/>
      <c r="AU71" s="911" t="s">
        <v>601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593</v>
      </c>
      <c r="C72" s="954"/>
      <c r="D72" s="954"/>
      <c r="E72" s="954"/>
      <c r="F72" s="954"/>
      <c r="G72" s="954"/>
      <c r="H72" s="954"/>
      <c r="I72" s="954"/>
      <c r="J72" s="954"/>
      <c r="K72" s="954"/>
      <c r="L72" s="954"/>
      <c r="M72" s="954"/>
      <c r="N72" s="954"/>
      <c r="O72" s="954"/>
      <c r="P72" s="955"/>
      <c r="Q72" s="956">
        <v>7860</v>
      </c>
      <c r="R72" s="911"/>
      <c r="S72" s="911"/>
      <c r="T72" s="911"/>
      <c r="U72" s="911"/>
      <c r="V72" s="911">
        <v>5951</v>
      </c>
      <c r="W72" s="911"/>
      <c r="X72" s="911"/>
      <c r="Y72" s="911"/>
      <c r="Z72" s="911"/>
      <c r="AA72" s="911">
        <v>1909</v>
      </c>
      <c r="AB72" s="911"/>
      <c r="AC72" s="911"/>
      <c r="AD72" s="911"/>
      <c r="AE72" s="911"/>
      <c r="AF72" s="911">
        <v>17771</v>
      </c>
      <c r="AG72" s="911"/>
      <c r="AH72" s="911"/>
      <c r="AI72" s="911"/>
      <c r="AJ72" s="911"/>
      <c r="AK72" s="911" t="s">
        <v>601</v>
      </c>
      <c r="AL72" s="911"/>
      <c r="AM72" s="911"/>
      <c r="AN72" s="911"/>
      <c r="AO72" s="911"/>
      <c r="AP72" s="911">
        <v>15061</v>
      </c>
      <c r="AQ72" s="911"/>
      <c r="AR72" s="911"/>
      <c r="AS72" s="911"/>
      <c r="AT72" s="911"/>
      <c r="AU72" s="911" t="s">
        <v>601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397</v>
      </c>
      <c r="B88" s="870" t="s">
        <v>426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67265</v>
      </c>
      <c r="AG88" s="922"/>
      <c r="AH88" s="922"/>
      <c r="AI88" s="922"/>
      <c r="AJ88" s="922"/>
      <c r="AK88" s="919"/>
      <c r="AL88" s="919"/>
      <c r="AM88" s="919"/>
      <c r="AN88" s="919"/>
      <c r="AO88" s="919"/>
      <c r="AP88" s="922">
        <v>139821</v>
      </c>
      <c r="AQ88" s="922"/>
      <c r="AR88" s="922"/>
      <c r="AS88" s="922"/>
      <c r="AT88" s="922"/>
      <c r="AU88" s="922">
        <v>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397</v>
      </c>
      <c r="BR102" s="870" t="s">
        <v>427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10</v>
      </c>
      <c r="CS102" s="930"/>
      <c r="CT102" s="930"/>
      <c r="CU102" s="930"/>
      <c r="CV102" s="973"/>
      <c r="CW102" s="972" t="s">
        <v>601</v>
      </c>
      <c r="CX102" s="930"/>
      <c r="CY102" s="930"/>
      <c r="CZ102" s="930"/>
      <c r="DA102" s="973"/>
      <c r="DB102" s="972">
        <v>109</v>
      </c>
      <c r="DC102" s="930"/>
      <c r="DD102" s="930"/>
      <c r="DE102" s="930"/>
      <c r="DF102" s="973"/>
      <c r="DG102" s="972" t="s">
        <v>601</v>
      </c>
      <c r="DH102" s="930"/>
      <c r="DI102" s="930"/>
      <c r="DJ102" s="930"/>
      <c r="DK102" s="973"/>
      <c r="DL102" s="972" t="s">
        <v>601</v>
      </c>
      <c r="DM102" s="930"/>
      <c r="DN102" s="930"/>
      <c r="DO102" s="930"/>
      <c r="DP102" s="973"/>
      <c r="DQ102" s="972" t="s">
        <v>601</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435</v>
      </c>
      <c r="AB109" s="975"/>
      <c r="AC109" s="975"/>
      <c r="AD109" s="975"/>
      <c r="AE109" s="976"/>
      <c r="AF109" s="974" t="s">
        <v>314</v>
      </c>
      <c r="AG109" s="975"/>
      <c r="AH109" s="975"/>
      <c r="AI109" s="975"/>
      <c r="AJ109" s="976"/>
      <c r="AK109" s="974" t="s">
        <v>313</v>
      </c>
      <c r="AL109" s="975"/>
      <c r="AM109" s="975"/>
      <c r="AN109" s="975"/>
      <c r="AO109" s="976"/>
      <c r="AP109" s="974" t="s">
        <v>436</v>
      </c>
      <c r="AQ109" s="975"/>
      <c r="AR109" s="975"/>
      <c r="AS109" s="975"/>
      <c r="AT109" s="977"/>
      <c r="AU109" s="994" t="s">
        <v>434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435</v>
      </c>
      <c r="BR109" s="975"/>
      <c r="BS109" s="975"/>
      <c r="BT109" s="975"/>
      <c r="BU109" s="976"/>
      <c r="BV109" s="974" t="s">
        <v>314</v>
      </c>
      <c r="BW109" s="975"/>
      <c r="BX109" s="975"/>
      <c r="BY109" s="975"/>
      <c r="BZ109" s="976"/>
      <c r="CA109" s="974" t="s">
        <v>313</v>
      </c>
      <c r="CB109" s="975"/>
      <c r="CC109" s="975"/>
      <c r="CD109" s="975"/>
      <c r="CE109" s="976"/>
      <c r="CF109" s="995" t="s">
        <v>436</v>
      </c>
      <c r="CG109" s="995"/>
      <c r="CH109" s="995"/>
      <c r="CI109" s="995"/>
      <c r="CJ109" s="995"/>
      <c r="CK109" s="974" t="s">
        <v>437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435</v>
      </c>
      <c r="DH109" s="975"/>
      <c r="DI109" s="975"/>
      <c r="DJ109" s="975"/>
      <c r="DK109" s="976"/>
      <c r="DL109" s="974" t="s">
        <v>314</v>
      </c>
      <c r="DM109" s="975"/>
      <c r="DN109" s="975"/>
      <c r="DO109" s="975"/>
      <c r="DP109" s="976"/>
      <c r="DQ109" s="974" t="s">
        <v>313</v>
      </c>
      <c r="DR109" s="975"/>
      <c r="DS109" s="975"/>
      <c r="DT109" s="975"/>
      <c r="DU109" s="976"/>
      <c r="DV109" s="974" t="s">
        <v>436</v>
      </c>
      <c r="DW109" s="975"/>
      <c r="DX109" s="975"/>
      <c r="DY109" s="975"/>
      <c r="DZ109" s="977"/>
    </row>
    <row r="110" spans="1:131" s="246" customFormat="1" ht="26.25" customHeight="1" x14ac:dyDescent="0.15">
      <c r="A110" s="978" t="s">
        <v>438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561631</v>
      </c>
      <c r="AB110" s="982"/>
      <c r="AC110" s="982"/>
      <c r="AD110" s="982"/>
      <c r="AE110" s="983"/>
      <c r="AF110" s="984">
        <v>566211</v>
      </c>
      <c r="AG110" s="982"/>
      <c r="AH110" s="982"/>
      <c r="AI110" s="982"/>
      <c r="AJ110" s="983"/>
      <c r="AK110" s="984">
        <v>593307</v>
      </c>
      <c r="AL110" s="982"/>
      <c r="AM110" s="982"/>
      <c r="AN110" s="982"/>
      <c r="AO110" s="983"/>
      <c r="AP110" s="985">
        <v>17.5</v>
      </c>
      <c r="AQ110" s="986"/>
      <c r="AR110" s="986"/>
      <c r="AS110" s="986"/>
      <c r="AT110" s="987"/>
      <c r="AU110" s="988" t="s">
        <v>73</v>
      </c>
      <c r="AV110" s="989"/>
      <c r="AW110" s="989"/>
      <c r="AX110" s="989"/>
      <c r="AY110" s="989"/>
      <c r="AZ110" s="1030" t="s">
        <v>439</v>
      </c>
      <c r="BA110" s="979"/>
      <c r="BB110" s="979"/>
      <c r="BC110" s="979"/>
      <c r="BD110" s="979"/>
      <c r="BE110" s="979"/>
      <c r="BF110" s="979"/>
      <c r="BG110" s="979"/>
      <c r="BH110" s="979"/>
      <c r="BI110" s="979"/>
      <c r="BJ110" s="979"/>
      <c r="BK110" s="979"/>
      <c r="BL110" s="979"/>
      <c r="BM110" s="979"/>
      <c r="BN110" s="979"/>
      <c r="BO110" s="979"/>
      <c r="BP110" s="980"/>
      <c r="BQ110" s="1016">
        <v>5917775</v>
      </c>
      <c r="BR110" s="1017"/>
      <c r="BS110" s="1017"/>
      <c r="BT110" s="1017"/>
      <c r="BU110" s="1017"/>
      <c r="BV110" s="1017">
        <v>5967569</v>
      </c>
      <c r="BW110" s="1017"/>
      <c r="BX110" s="1017"/>
      <c r="BY110" s="1017"/>
      <c r="BZ110" s="1017"/>
      <c r="CA110" s="1017">
        <v>6037523</v>
      </c>
      <c r="CB110" s="1017"/>
      <c r="CC110" s="1017"/>
      <c r="CD110" s="1017"/>
      <c r="CE110" s="1017"/>
      <c r="CF110" s="1031">
        <v>177.8</v>
      </c>
      <c r="CG110" s="1032"/>
      <c r="CH110" s="1032"/>
      <c r="CI110" s="1032"/>
      <c r="CJ110" s="1032"/>
      <c r="CK110" s="1033" t="s">
        <v>440</v>
      </c>
      <c r="CL110" s="1034"/>
      <c r="CM110" s="1013" t="s">
        <v>441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442</v>
      </c>
      <c r="DH110" s="1017"/>
      <c r="DI110" s="1017"/>
      <c r="DJ110" s="1017"/>
      <c r="DK110" s="1017"/>
      <c r="DL110" s="1017" t="s">
        <v>443</v>
      </c>
      <c r="DM110" s="1017"/>
      <c r="DN110" s="1017"/>
      <c r="DO110" s="1017"/>
      <c r="DP110" s="1017"/>
      <c r="DQ110" s="1017" t="s">
        <v>139</v>
      </c>
      <c r="DR110" s="1017"/>
      <c r="DS110" s="1017"/>
      <c r="DT110" s="1017"/>
      <c r="DU110" s="1017"/>
      <c r="DV110" s="1018" t="s">
        <v>139</v>
      </c>
      <c r="DW110" s="1018"/>
      <c r="DX110" s="1018"/>
      <c r="DY110" s="1018"/>
      <c r="DZ110" s="1019"/>
    </row>
    <row r="111" spans="1:131" s="246" customFormat="1" ht="26.25" customHeight="1" x14ac:dyDescent="0.15">
      <c r="A111" s="1020" t="s">
        <v>444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139</v>
      </c>
      <c r="AB111" s="1024"/>
      <c r="AC111" s="1024"/>
      <c r="AD111" s="1024"/>
      <c r="AE111" s="1025"/>
      <c r="AF111" s="1026" t="s">
        <v>139</v>
      </c>
      <c r="AG111" s="1024"/>
      <c r="AH111" s="1024"/>
      <c r="AI111" s="1024"/>
      <c r="AJ111" s="1025"/>
      <c r="AK111" s="1026" t="s">
        <v>445</v>
      </c>
      <c r="AL111" s="1024"/>
      <c r="AM111" s="1024"/>
      <c r="AN111" s="1024"/>
      <c r="AO111" s="1025"/>
      <c r="AP111" s="1027" t="s">
        <v>442</v>
      </c>
      <c r="AQ111" s="1028"/>
      <c r="AR111" s="1028"/>
      <c r="AS111" s="1028"/>
      <c r="AT111" s="1029"/>
      <c r="AU111" s="990"/>
      <c r="AV111" s="991"/>
      <c r="AW111" s="991"/>
      <c r="AX111" s="991"/>
      <c r="AY111" s="991"/>
      <c r="AZ111" s="1039" t="s">
        <v>446</v>
      </c>
      <c r="BA111" s="1040"/>
      <c r="BB111" s="1040"/>
      <c r="BC111" s="1040"/>
      <c r="BD111" s="1040"/>
      <c r="BE111" s="1040"/>
      <c r="BF111" s="1040"/>
      <c r="BG111" s="1040"/>
      <c r="BH111" s="1040"/>
      <c r="BI111" s="1040"/>
      <c r="BJ111" s="1040"/>
      <c r="BK111" s="1040"/>
      <c r="BL111" s="1040"/>
      <c r="BM111" s="1040"/>
      <c r="BN111" s="1040"/>
      <c r="BO111" s="1040"/>
      <c r="BP111" s="1041"/>
      <c r="BQ111" s="1009">
        <v>436719</v>
      </c>
      <c r="BR111" s="1010"/>
      <c r="BS111" s="1010"/>
      <c r="BT111" s="1010"/>
      <c r="BU111" s="1010"/>
      <c r="BV111" s="1010">
        <v>448501</v>
      </c>
      <c r="BW111" s="1010"/>
      <c r="BX111" s="1010"/>
      <c r="BY111" s="1010"/>
      <c r="BZ111" s="1010"/>
      <c r="CA111" s="1010">
        <v>421501</v>
      </c>
      <c r="CB111" s="1010"/>
      <c r="CC111" s="1010"/>
      <c r="CD111" s="1010"/>
      <c r="CE111" s="1010"/>
      <c r="CF111" s="1004">
        <v>12.4</v>
      </c>
      <c r="CG111" s="1005"/>
      <c r="CH111" s="1005"/>
      <c r="CI111" s="1005"/>
      <c r="CJ111" s="1005"/>
      <c r="CK111" s="1035"/>
      <c r="CL111" s="1036"/>
      <c r="CM111" s="1006" t="s">
        <v>447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442</v>
      </c>
      <c r="DH111" s="1010"/>
      <c r="DI111" s="1010"/>
      <c r="DJ111" s="1010"/>
      <c r="DK111" s="1010"/>
      <c r="DL111" s="1010" t="s">
        <v>442</v>
      </c>
      <c r="DM111" s="1010"/>
      <c r="DN111" s="1010"/>
      <c r="DO111" s="1010"/>
      <c r="DP111" s="1010"/>
      <c r="DQ111" s="1010" t="s">
        <v>448</v>
      </c>
      <c r="DR111" s="1010"/>
      <c r="DS111" s="1010"/>
      <c r="DT111" s="1010"/>
      <c r="DU111" s="1010"/>
      <c r="DV111" s="1011" t="s">
        <v>418</v>
      </c>
      <c r="DW111" s="1011"/>
      <c r="DX111" s="1011"/>
      <c r="DY111" s="1011"/>
      <c r="DZ111" s="1012"/>
    </row>
    <row r="112" spans="1:131" s="246" customFormat="1" ht="26.25" customHeight="1" x14ac:dyDescent="0.15">
      <c r="A112" s="1042" t="s">
        <v>449</v>
      </c>
      <c r="B112" s="1043"/>
      <c r="C112" s="1040" t="s">
        <v>450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448</v>
      </c>
      <c r="AB112" s="1049"/>
      <c r="AC112" s="1049"/>
      <c r="AD112" s="1049"/>
      <c r="AE112" s="1050"/>
      <c r="AF112" s="1051" t="s">
        <v>448</v>
      </c>
      <c r="AG112" s="1049"/>
      <c r="AH112" s="1049"/>
      <c r="AI112" s="1049"/>
      <c r="AJ112" s="1050"/>
      <c r="AK112" s="1051" t="s">
        <v>139</v>
      </c>
      <c r="AL112" s="1049"/>
      <c r="AM112" s="1049"/>
      <c r="AN112" s="1049"/>
      <c r="AO112" s="1050"/>
      <c r="AP112" s="1052" t="s">
        <v>139</v>
      </c>
      <c r="AQ112" s="1053"/>
      <c r="AR112" s="1053"/>
      <c r="AS112" s="1053"/>
      <c r="AT112" s="1054"/>
      <c r="AU112" s="990"/>
      <c r="AV112" s="991"/>
      <c r="AW112" s="991"/>
      <c r="AX112" s="991"/>
      <c r="AY112" s="991"/>
      <c r="AZ112" s="1039" t="s">
        <v>451</v>
      </c>
      <c r="BA112" s="1040"/>
      <c r="BB112" s="1040"/>
      <c r="BC112" s="1040"/>
      <c r="BD112" s="1040"/>
      <c r="BE112" s="1040"/>
      <c r="BF112" s="1040"/>
      <c r="BG112" s="1040"/>
      <c r="BH112" s="1040"/>
      <c r="BI112" s="1040"/>
      <c r="BJ112" s="1040"/>
      <c r="BK112" s="1040"/>
      <c r="BL112" s="1040"/>
      <c r="BM112" s="1040"/>
      <c r="BN112" s="1040"/>
      <c r="BO112" s="1040"/>
      <c r="BP112" s="1041"/>
      <c r="BQ112" s="1009">
        <v>2410782</v>
      </c>
      <c r="BR112" s="1010"/>
      <c r="BS112" s="1010"/>
      <c r="BT112" s="1010"/>
      <c r="BU112" s="1010"/>
      <c r="BV112" s="1010">
        <v>2360789</v>
      </c>
      <c r="BW112" s="1010"/>
      <c r="BX112" s="1010"/>
      <c r="BY112" s="1010"/>
      <c r="BZ112" s="1010"/>
      <c r="CA112" s="1010">
        <v>2207776</v>
      </c>
      <c r="CB112" s="1010"/>
      <c r="CC112" s="1010"/>
      <c r="CD112" s="1010"/>
      <c r="CE112" s="1010"/>
      <c r="CF112" s="1004">
        <v>65</v>
      </c>
      <c r="CG112" s="1005"/>
      <c r="CH112" s="1005"/>
      <c r="CI112" s="1005"/>
      <c r="CJ112" s="1005"/>
      <c r="CK112" s="1035"/>
      <c r="CL112" s="1036"/>
      <c r="CM112" s="1006" t="s">
        <v>452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139</v>
      </c>
      <c r="DH112" s="1010"/>
      <c r="DI112" s="1010"/>
      <c r="DJ112" s="1010"/>
      <c r="DK112" s="1010"/>
      <c r="DL112" s="1010" t="s">
        <v>453</v>
      </c>
      <c r="DM112" s="1010"/>
      <c r="DN112" s="1010"/>
      <c r="DO112" s="1010"/>
      <c r="DP112" s="1010"/>
      <c r="DQ112" s="1010" t="s">
        <v>139</v>
      </c>
      <c r="DR112" s="1010"/>
      <c r="DS112" s="1010"/>
      <c r="DT112" s="1010"/>
      <c r="DU112" s="1010"/>
      <c r="DV112" s="1011" t="s">
        <v>448</v>
      </c>
      <c r="DW112" s="1011"/>
      <c r="DX112" s="1011"/>
      <c r="DY112" s="1011"/>
      <c r="DZ112" s="1012"/>
    </row>
    <row r="113" spans="1:130" s="246" customFormat="1" ht="26.25" customHeight="1" x14ac:dyDescent="0.15">
      <c r="A113" s="1044"/>
      <c r="B113" s="1045"/>
      <c r="C113" s="1040" t="s">
        <v>454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131187</v>
      </c>
      <c r="AB113" s="1024"/>
      <c r="AC113" s="1024"/>
      <c r="AD113" s="1024"/>
      <c r="AE113" s="1025"/>
      <c r="AF113" s="1026">
        <v>137290</v>
      </c>
      <c r="AG113" s="1024"/>
      <c r="AH113" s="1024"/>
      <c r="AI113" s="1024"/>
      <c r="AJ113" s="1025"/>
      <c r="AK113" s="1026">
        <v>129733</v>
      </c>
      <c r="AL113" s="1024"/>
      <c r="AM113" s="1024"/>
      <c r="AN113" s="1024"/>
      <c r="AO113" s="1025"/>
      <c r="AP113" s="1027">
        <v>3.8</v>
      </c>
      <c r="AQ113" s="1028"/>
      <c r="AR113" s="1028"/>
      <c r="AS113" s="1028"/>
      <c r="AT113" s="1029"/>
      <c r="AU113" s="990"/>
      <c r="AV113" s="991"/>
      <c r="AW113" s="991"/>
      <c r="AX113" s="991"/>
      <c r="AY113" s="991"/>
      <c r="AZ113" s="1039" t="s">
        <v>455</v>
      </c>
      <c r="BA113" s="1040"/>
      <c r="BB113" s="1040"/>
      <c r="BC113" s="1040"/>
      <c r="BD113" s="1040"/>
      <c r="BE113" s="1040"/>
      <c r="BF113" s="1040"/>
      <c r="BG113" s="1040"/>
      <c r="BH113" s="1040"/>
      <c r="BI113" s="1040"/>
      <c r="BJ113" s="1040"/>
      <c r="BK113" s="1040"/>
      <c r="BL113" s="1040"/>
      <c r="BM113" s="1040"/>
      <c r="BN113" s="1040"/>
      <c r="BO113" s="1040"/>
      <c r="BP113" s="1041"/>
      <c r="BQ113" s="1009">
        <v>4817</v>
      </c>
      <c r="BR113" s="1010"/>
      <c r="BS113" s="1010"/>
      <c r="BT113" s="1010"/>
      <c r="BU113" s="1010"/>
      <c r="BV113" s="1010">
        <v>2785</v>
      </c>
      <c r="BW113" s="1010"/>
      <c r="BX113" s="1010"/>
      <c r="BY113" s="1010"/>
      <c r="BZ113" s="1010"/>
      <c r="CA113" s="1010">
        <v>770</v>
      </c>
      <c r="CB113" s="1010"/>
      <c r="CC113" s="1010"/>
      <c r="CD113" s="1010"/>
      <c r="CE113" s="1010"/>
      <c r="CF113" s="1004">
        <v>0</v>
      </c>
      <c r="CG113" s="1005"/>
      <c r="CH113" s="1005"/>
      <c r="CI113" s="1005"/>
      <c r="CJ113" s="1005"/>
      <c r="CK113" s="1035"/>
      <c r="CL113" s="1036"/>
      <c r="CM113" s="1006" t="s">
        <v>456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448</v>
      </c>
      <c r="DH113" s="1049"/>
      <c r="DI113" s="1049"/>
      <c r="DJ113" s="1049"/>
      <c r="DK113" s="1050"/>
      <c r="DL113" s="1051" t="s">
        <v>448</v>
      </c>
      <c r="DM113" s="1049"/>
      <c r="DN113" s="1049"/>
      <c r="DO113" s="1049"/>
      <c r="DP113" s="1050"/>
      <c r="DQ113" s="1051" t="s">
        <v>448</v>
      </c>
      <c r="DR113" s="1049"/>
      <c r="DS113" s="1049"/>
      <c r="DT113" s="1049"/>
      <c r="DU113" s="1050"/>
      <c r="DV113" s="1052" t="s">
        <v>448</v>
      </c>
      <c r="DW113" s="1053"/>
      <c r="DX113" s="1053"/>
      <c r="DY113" s="1053"/>
      <c r="DZ113" s="1054"/>
    </row>
    <row r="114" spans="1:130" s="246" customFormat="1" ht="26.25" customHeight="1" x14ac:dyDescent="0.15">
      <c r="A114" s="1044"/>
      <c r="B114" s="1045"/>
      <c r="C114" s="1040" t="s">
        <v>457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10299</v>
      </c>
      <c r="AB114" s="1049"/>
      <c r="AC114" s="1049"/>
      <c r="AD114" s="1049"/>
      <c r="AE114" s="1050"/>
      <c r="AF114" s="1051">
        <v>2104</v>
      </c>
      <c r="AG114" s="1049"/>
      <c r="AH114" s="1049"/>
      <c r="AI114" s="1049"/>
      <c r="AJ114" s="1050"/>
      <c r="AK114" s="1051">
        <v>2226</v>
      </c>
      <c r="AL114" s="1049"/>
      <c r="AM114" s="1049"/>
      <c r="AN114" s="1049"/>
      <c r="AO114" s="1050"/>
      <c r="AP114" s="1052">
        <v>0.1</v>
      </c>
      <c r="AQ114" s="1053"/>
      <c r="AR114" s="1053"/>
      <c r="AS114" s="1053"/>
      <c r="AT114" s="1054"/>
      <c r="AU114" s="990"/>
      <c r="AV114" s="991"/>
      <c r="AW114" s="991"/>
      <c r="AX114" s="991"/>
      <c r="AY114" s="991"/>
      <c r="AZ114" s="1039" t="s">
        <v>458</v>
      </c>
      <c r="BA114" s="1040"/>
      <c r="BB114" s="1040"/>
      <c r="BC114" s="1040"/>
      <c r="BD114" s="1040"/>
      <c r="BE114" s="1040"/>
      <c r="BF114" s="1040"/>
      <c r="BG114" s="1040"/>
      <c r="BH114" s="1040"/>
      <c r="BI114" s="1040"/>
      <c r="BJ114" s="1040"/>
      <c r="BK114" s="1040"/>
      <c r="BL114" s="1040"/>
      <c r="BM114" s="1040"/>
      <c r="BN114" s="1040"/>
      <c r="BO114" s="1040"/>
      <c r="BP114" s="1041"/>
      <c r="BQ114" s="1009">
        <v>1056242</v>
      </c>
      <c r="BR114" s="1010"/>
      <c r="BS114" s="1010"/>
      <c r="BT114" s="1010"/>
      <c r="BU114" s="1010"/>
      <c r="BV114" s="1010">
        <v>990850</v>
      </c>
      <c r="BW114" s="1010"/>
      <c r="BX114" s="1010"/>
      <c r="BY114" s="1010"/>
      <c r="BZ114" s="1010"/>
      <c r="CA114" s="1010">
        <v>914775</v>
      </c>
      <c r="CB114" s="1010"/>
      <c r="CC114" s="1010"/>
      <c r="CD114" s="1010"/>
      <c r="CE114" s="1010"/>
      <c r="CF114" s="1004">
        <v>26.9</v>
      </c>
      <c r="CG114" s="1005"/>
      <c r="CH114" s="1005"/>
      <c r="CI114" s="1005"/>
      <c r="CJ114" s="1005"/>
      <c r="CK114" s="1035"/>
      <c r="CL114" s="1036"/>
      <c r="CM114" s="1006" t="s">
        <v>459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139</v>
      </c>
      <c r="DH114" s="1049"/>
      <c r="DI114" s="1049"/>
      <c r="DJ114" s="1049"/>
      <c r="DK114" s="1050"/>
      <c r="DL114" s="1051" t="s">
        <v>139</v>
      </c>
      <c r="DM114" s="1049"/>
      <c r="DN114" s="1049"/>
      <c r="DO114" s="1049"/>
      <c r="DP114" s="1050"/>
      <c r="DQ114" s="1051" t="s">
        <v>448</v>
      </c>
      <c r="DR114" s="1049"/>
      <c r="DS114" s="1049"/>
      <c r="DT114" s="1049"/>
      <c r="DU114" s="1050"/>
      <c r="DV114" s="1052" t="s">
        <v>448</v>
      </c>
      <c r="DW114" s="1053"/>
      <c r="DX114" s="1053"/>
      <c r="DY114" s="1053"/>
      <c r="DZ114" s="1054"/>
    </row>
    <row r="115" spans="1:130" s="246" customFormat="1" ht="26.25" customHeight="1" x14ac:dyDescent="0.15">
      <c r="A115" s="1044"/>
      <c r="B115" s="1045"/>
      <c r="C115" s="1040" t="s">
        <v>460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139</v>
      </c>
      <c r="AB115" s="1024"/>
      <c r="AC115" s="1024"/>
      <c r="AD115" s="1024"/>
      <c r="AE115" s="1025"/>
      <c r="AF115" s="1026" t="s">
        <v>443</v>
      </c>
      <c r="AG115" s="1024"/>
      <c r="AH115" s="1024"/>
      <c r="AI115" s="1024"/>
      <c r="AJ115" s="1025"/>
      <c r="AK115" s="1026" t="s">
        <v>448</v>
      </c>
      <c r="AL115" s="1024"/>
      <c r="AM115" s="1024"/>
      <c r="AN115" s="1024"/>
      <c r="AO115" s="1025"/>
      <c r="AP115" s="1027" t="s">
        <v>453</v>
      </c>
      <c r="AQ115" s="1028"/>
      <c r="AR115" s="1028"/>
      <c r="AS115" s="1028"/>
      <c r="AT115" s="1029"/>
      <c r="AU115" s="990"/>
      <c r="AV115" s="991"/>
      <c r="AW115" s="991"/>
      <c r="AX115" s="991"/>
      <c r="AY115" s="991"/>
      <c r="AZ115" s="1039" t="s">
        <v>461</v>
      </c>
      <c r="BA115" s="1040"/>
      <c r="BB115" s="1040"/>
      <c r="BC115" s="1040"/>
      <c r="BD115" s="1040"/>
      <c r="BE115" s="1040"/>
      <c r="BF115" s="1040"/>
      <c r="BG115" s="1040"/>
      <c r="BH115" s="1040"/>
      <c r="BI115" s="1040"/>
      <c r="BJ115" s="1040"/>
      <c r="BK115" s="1040"/>
      <c r="BL115" s="1040"/>
      <c r="BM115" s="1040"/>
      <c r="BN115" s="1040"/>
      <c r="BO115" s="1040"/>
      <c r="BP115" s="1041"/>
      <c r="BQ115" s="1009" t="s">
        <v>448</v>
      </c>
      <c r="BR115" s="1010"/>
      <c r="BS115" s="1010"/>
      <c r="BT115" s="1010"/>
      <c r="BU115" s="1010"/>
      <c r="BV115" s="1010" t="s">
        <v>448</v>
      </c>
      <c r="BW115" s="1010"/>
      <c r="BX115" s="1010"/>
      <c r="BY115" s="1010"/>
      <c r="BZ115" s="1010"/>
      <c r="CA115" s="1010" t="s">
        <v>448</v>
      </c>
      <c r="CB115" s="1010"/>
      <c r="CC115" s="1010"/>
      <c r="CD115" s="1010"/>
      <c r="CE115" s="1010"/>
      <c r="CF115" s="1004" t="s">
        <v>139</v>
      </c>
      <c r="CG115" s="1005"/>
      <c r="CH115" s="1005"/>
      <c r="CI115" s="1005"/>
      <c r="CJ115" s="1005"/>
      <c r="CK115" s="1035"/>
      <c r="CL115" s="1036"/>
      <c r="CM115" s="1039" t="s">
        <v>462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112719</v>
      </c>
      <c r="DH115" s="1049"/>
      <c r="DI115" s="1049"/>
      <c r="DJ115" s="1049"/>
      <c r="DK115" s="1050"/>
      <c r="DL115" s="1051">
        <v>151501</v>
      </c>
      <c r="DM115" s="1049"/>
      <c r="DN115" s="1049"/>
      <c r="DO115" s="1049"/>
      <c r="DP115" s="1050"/>
      <c r="DQ115" s="1051">
        <v>151501</v>
      </c>
      <c r="DR115" s="1049"/>
      <c r="DS115" s="1049"/>
      <c r="DT115" s="1049"/>
      <c r="DU115" s="1050"/>
      <c r="DV115" s="1052">
        <v>4.5</v>
      </c>
      <c r="DW115" s="1053"/>
      <c r="DX115" s="1053"/>
      <c r="DY115" s="1053"/>
      <c r="DZ115" s="1054"/>
    </row>
    <row r="116" spans="1:130" s="246" customFormat="1" ht="26.25" customHeight="1" x14ac:dyDescent="0.15">
      <c r="A116" s="1046"/>
      <c r="B116" s="1047"/>
      <c r="C116" s="1055" t="s">
        <v>463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448</v>
      </c>
      <c r="AB116" s="1049"/>
      <c r="AC116" s="1049"/>
      <c r="AD116" s="1049"/>
      <c r="AE116" s="1050"/>
      <c r="AF116" s="1051" t="s">
        <v>448</v>
      </c>
      <c r="AG116" s="1049"/>
      <c r="AH116" s="1049"/>
      <c r="AI116" s="1049"/>
      <c r="AJ116" s="1050"/>
      <c r="AK116" s="1051" t="s">
        <v>139</v>
      </c>
      <c r="AL116" s="1049"/>
      <c r="AM116" s="1049"/>
      <c r="AN116" s="1049"/>
      <c r="AO116" s="1050"/>
      <c r="AP116" s="1052" t="s">
        <v>448</v>
      </c>
      <c r="AQ116" s="1053"/>
      <c r="AR116" s="1053"/>
      <c r="AS116" s="1053"/>
      <c r="AT116" s="1054"/>
      <c r="AU116" s="990"/>
      <c r="AV116" s="991"/>
      <c r="AW116" s="991"/>
      <c r="AX116" s="991"/>
      <c r="AY116" s="991"/>
      <c r="AZ116" s="1057" t="s">
        <v>464</v>
      </c>
      <c r="BA116" s="1058"/>
      <c r="BB116" s="1058"/>
      <c r="BC116" s="1058"/>
      <c r="BD116" s="1058"/>
      <c r="BE116" s="1058"/>
      <c r="BF116" s="1058"/>
      <c r="BG116" s="1058"/>
      <c r="BH116" s="1058"/>
      <c r="BI116" s="1058"/>
      <c r="BJ116" s="1058"/>
      <c r="BK116" s="1058"/>
      <c r="BL116" s="1058"/>
      <c r="BM116" s="1058"/>
      <c r="BN116" s="1058"/>
      <c r="BO116" s="1058"/>
      <c r="BP116" s="1059"/>
      <c r="BQ116" s="1009" t="s">
        <v>448</v>
      </c>
      <c r="BR116" s="1010"/>
      <c r="BS116" s="1010"/>
      <c r="BT116" s="1010"/>
      <c r="BU116" s="1010"/>
      <c r="BV116" s="1010" t="s">
        <v>448</v>
      </c>
      <c r="BW116" s="1010"/>
      <c r="BX116" s="1010"/>
      <c r="BY116" s="1010"/>
      <c r="BZ116" s="1010"/>
      <c r="CA116" s="1010" t="s">
        <v>448</v>
      </c>
      <c r="CB116" s="1010"/>
      <c r="CC116" s="1010"/>
      <c r="CD116" s="1010"/>
      <c r="CE116" s="1010"/>
      <c r="CF116" s="1004" t="s">
        <v>448</v>
      </c>
      <c r="CG116" s="1005"/>
      <c r="CH116" s="1005"/>
      <c r="CI116" s="1005"/>
      <c r="CJ116" s="1005"/>
      <c r="CK116" s="1035"/>
      <c r="CL116" s="1036"/>
      <c r="CM116" s="1006" t="s">
        <v>465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466</v>
      </c>
      <c r="DH116" s="1049"/>
      <c r="DI116" s="1049"/>
      <c r="DJ116" s="1049"/>
      <c r="DK116" s="1050"/>
      <c r="DL116" s="1051" t="s">
        <v>448</v>
      </c>
      <c r="DM116" s="1049"/>
      <c r="DN116" s="1049"/>
      <c r="DO116" s="1049"/>
      <c r="DP116" s="1050"/>
      <c r="DQ116" s="1051" t="s">
        <v>448</v>
      </c>
      <c r="DR116" s="1049"/>
      <c r="DS116" s="1049"/>
      <c r="DT116" s="1049"/>
      <c r="DU116" s="1050"/>
      <c r="DV116" s="1052" t="s">
        <v>448</v>
      </c>
      <c r="DW116" s="1053"/>
      <c r="DX116" s="1053"/>
      <c r="DY116" s="1053"/>
      <c r="DZ116" s="1054"/>
    </row>
    <row r="117" spans="1:130" s="246" customFormat="1" ht="26.25" customHeight="1" x14ac:dyDescent="0.15">
      <c r="A117" s="994" t="s">
        <v>193</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467</v>
      </c>
      <c r="Z117" s="976"/>
      <c r="AA117" s="1066">
        <v>703117</v>
      </c>
      <c r="AB117" s="1067"/>
      <c r="AC117" s="1067"/>
      <c r="AD117" s="1067"/>
      <c r="AE117" s="1068"/>
      <c r="AF117" s="1069">
        <v>705605</v>
      </c>
      <c r="AG117" s="1067"/>
      <c r="AH117" s="1067"/>
      <c r="AI117" s="1067"/>
      <c r="AJ117" s="1068"/>
      <c r="AK117" s="1069">
        <v>725266</v>
      </c>
      <c r="AL117" s="1067"/>
      <c r="AM117" s="1067"/>
      <c r="AN117" s="1067"/>
      <c r="AO117" s="1068"/>
      <c r="AP117" s="1070"/>
      <c r="AQ117" s="1071"/>
      <c r="AR117" s="1071"/>
      <c r="AS117" s="1071"/>
      <c r="AT117" s="1072"/>
      <c r="AU117" s="990"/>
      <c r="AV117" s="991"/>
      <c r="AW117" s="991"/>
      <c r="AX117" s="991"/>
      <c r="AY117" s="991"/>
      <c r="AZ117" s="1057" t="s">
        <v>468</v>
      </c>
      <c r="BA117" s="1058"/>
      <c r="BB117" s="1058"/>
      <c r="BC117" s="1058"/>
      <c r="BD117" s="1058"/>
      <c r="BE117" s="1058"/>
      <c r="BF117" s="1058"/>
      <c r="BG117" s="1058"/>
      <c r="BH117" s="1058"/>
      <c r="BI117" s="1058"/>
      <c r="BJ117" s="1058"/>
      <c r="BK117" s="1058"/>
      <c r="BL117" s="1058"/>
      <c r="BM117" s="1058"/>
      <c r="BN117" s="1058"/>
      <c r="BO117" s="1058"/>
      <c r="BP117" s="1059"/>
      <c r="BQ117" s="1009" t="s">
        <v>445</v>
      </c>
      <c r="BR117" s="1010"/>
      <c r="BS117" s="1010"/>
      <c r="BT117" s="1010"/>
      <c r="BU117" s="1010"/>
      <c r="BV117" s="1010" t="s">
        <v>442</v>
      </c>
      <c r="BW117" s="1010"/>
      <c r="BX117" s="1010"/>
      <c r="BY117" s="1010"/>
      <c r="BZ117" s="1010"/>
      <c r="CA117" s="1010" t="s">
        <v>466</v>
      </c>
      <c r="CB117" s="1010"/>
      <c r="CC117" s="1010"/>
      <c r="CD117" s="1010"/>
      <c r="CE117" s="1010"/>
      <c r="CF117" s="1004" t="s">
        <v>442</v>
      </c>
      <c r="CG117" s="1005"/>
      <c r="CH117" s="1005"/>
      <c r="CI117" s="1005"/>
      <c r="CJ117" s="1005"/>
      <c r="CK117" s="1035"/>
      <c r="CL117" s="1036"/>
      <c r="CM117" s="1006" t="s">
        <v>469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445</v>
      </c>
      <c r="DH117" s="1049"/>
      <c r="DI117" s="1049"/>
      <c r="DJ117" s="1049"/>
      <c r="DK117" s="1050"/>
      <c r="DL117" s="1051" t="s">
        <v>445</v>
      </c>
      <c r="DM117" s="1049"/>
      <c r="DN117" s="1049"/>
      <c r="DO117" s="1049"/>
      <c r="DP117" s="1050"/>
      <c r="DQ117" s="1051" t="s">
        <v>442</v>
      </c>
      <c r="DR117" s="1049"/>
      <c r="DS117" s="1049"/>
      <c r="DT117" s="1049"/>
      <c r="DU117" s="1050"/>
      <c r="DV117" s="1052" t="s">
        <v>453</v>
      </c>
      <c r="DW117" s="1053"/>
      <c r="DX117" s="1053"/>
      <c r="DY117" s="1053"/>
      <c r="DZ117" s="1054"/>
    </row>
    <row r="118" spans="1:130" s="246" customFormat="1" ht="26.25" customHeight="1" x14ac:dyDescent="0.15">
      <c r="A118" s="994" t="s">
        <v>437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435</v>
      </c>
      <c r="AB118" s="975"/>
      <c r="AC118" s="975"/>
      <c r="AD118" s="975"/>
      <c r="AE118" s="976"/>
      <c r="AF118" s="974" t="s">
        <v>314</v>
      </c>
      <c r="AG118" s="975"/>
      <c r="AH118" s="975"/>
      <c r="AI118" s="975"/>
      <c r="AJ118" s="976"/>
      <c r="AK118" s="974" t="s">
        <v>313</v>
      </c>
      <c r="AL118" s="975"/>
      <c r="AM118" s="975"/>
      <c r="AN118" s="975"/>
      <c r="AO118" s="976"/>
      <c r="AP118" s="1061" t="s">
        <v>436</v>
      </c>
      <c r="AQ118" s="1062"/>
      <c r="AR118" s="1062"/>
      <c r="AS118" s="1062"/>
      <c r="AT118" s="1063"/>
      <c r="AU118" s="990"/>
      <c r="AV118" s="991"/>
      <c r="AW118" s="991"/>
      <c r="AX118" s="991"/>
      <c r="AY118" s="991"/>
      <c r="AZ118" s="1064" t="s">
        <v>470</v>
      </c>
      <c r="BA118" s="1055"/>
      <c r="BB118" s="1055"/>
      <c r="BC118" s="1055"/>
      <c r="BD118" s="1055"/>
      <c r="BE118" s="1055"/>
      <c r="BF118" s="1055"/>
      <c r="BG118" s="1055"/>
      <c r="BH118" s="1055"/>
      <c r="BI118" s="1055"/>
      <c r="BJ118" s="1055"/>
      <c r="BK118" s="1055"/>
      <c r="BL118" s="1055"/>
      <c r="BM118" s="1055"/>
      <c r="BN118" s="1055"/>
      <c r="BO118" s="1055"/>
      <c r="BP118" s="1056"/>
      <c r="BQ118" s="1087" t="s">
        <v>453</v>
      </c>
      <c r="BR118" s="1088"/>
      <c r="BS118" s="1088"/>
      <c r="BT118" s="1088"/>
      <c r="BU118" s="1088"/>
      <c r="BV118" s="1088" t="s">
        <v>466</v>
      </c>
      <c r="BW118" s="1088"/>
      <c r="BX118" s="1088"/>
      <c r="BY118" s="1088"/>
      <c r="BZ118" s="1088"/>
      <c r="CA118" s="1088" t="s">
        <v>139</v>
      </c>
      <c r="CB118" s="1088"/>
      <c r="CC118" s="1088"/>
      <c r="CD118" s="1088"/>
      <c r="CE118" s="1088"/>
      <c r="CF118" s="1004" t="s">
        <v>418</v>
      </c>
      <c r="CG118" s="1005"/>
      <c r="CH118" s="1005"/>
      <c r="CI118" s="1005"/>
      <c r="CJ118" s="1005"/>
      <c r="CK118" s="1035"/>
      <c r="CL118" s="1036"/>
      <c r="CM118" s="1006" t="s">
        <v>471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139</v>
      </c>
      <c r="DH118" s="1049"/>
      <c r="DI118" s="1049"/>
      <c r="DJ118" s="1049"/>
      <c r="DK118" s="1050"/>
      <c r="DL118" s="1051" t="s">
        <v>139</v>
      </c>
      <c r="DM118" s="1049"/>
      <c r="DN118" s="1049"/>
      <c r="DO118" s="1049"/>
      <c r="DP118" s="1050"/>
      <c r="DQ118" s="1051" t="s">
        <v>139</v>
      </c>
      <c r="DR118" s="1049"/>
      <c r="DS118" s="1049"/>
      <c r="DT118" s="1049"/>
      <c r="DU118" s="1050"/>
      <c r="DV118" s="1052" t="s">
        <v>139</v>
      </c>
      <c r="DW118" s="1053"/>
      <c r="DX118" s="1053"/>
      <c r="DY118" s="1053"/>
      <c r="DZ118" s="1054"/>
    </row>
    <row r="119" spans="1:130" s="246" customFormat="1" ht="26.25" customHeight="1" x14ac:dyDescent="0.15">
      <c r="A119" s="1148" t="s">
        <v>440</v>
      </c>
      <c r="B119" s="1034"/>
      <c r="C119" s="1013" t="s">
        <v>441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448</v>
      </c>
      <c r="AB119" s="982"/>
      <c r="AC119" s="982"/>
      <c r="AD119" s="982"/>
      <c r="AE119" s="983"/>
      <c r="AF119" s="984" t="s">
        <v>139</v>
      </c>
      <c r="AG119" s="982"/>
      <c r="AH119" s="982"/>
      <c r="AI119" s="982"/>
      <c r="AJ119" s="983"/>
      <c r="AK119" s="984" t="s">
        <v>472</v>
      </c>
      <c r="AL119" s="982"/>
      <c r="AM119" s="982"/>
      <c r="AN119" s="982"/>
      <c r="AO119" s="983"/>
      <c r="AP119" s="985" t="s">
        <v>472</v>
      </c>
      <c r="AQ119" s="986"/>
      <c r="AR119" s="986"/>
      <c r="AS119" s="986"/>
      <c r="AT119" s="987"/>
      <c r="AU119" s="992"/>
      <c r="AV119" s="993"/>
      <c r="AW119" s="993"/>
      <c r="AX119" s="993"/>
      <c r="AY119" s="993"/>
      <c r="AZ119" s="277" t="s">
        <v>193</v>
      </c>
      <c r="BA119" s="277"/>
      <c r="BB119" s="277"/>
      <c r="BC119" s="277"/>
      <c r="BD119" s="277"/>
      <c r="BE119" s="277"/>
      <c r="BF119" s="277"/>
      <c r="BG119" s="277"/>
      <c r="BH119" s="277"/>
      <c r="BI119" s="277"/>
      <c r="BJ119" s="277"/>
      <c r="BK119" s="277"/>
      <c r="BL119" s="277"/>
      <c r="BM119" s="277"/>
      <c r="BN119" s="277"/>
      <c r="BO119" s="1065" t="s">
        <v>473</v>
      </c>
      <c r="BP119" s="1096"/>
      <c r="BQ119" s="1087">
        <v>9826335</v>
      </c>
      <c r="BR119" s="1088"/>
      <c r="BS119" s="1088"/>
      <c r="BT119" s="1088"/>
      <c r="BU119" s="1088"/>
      <c r="BV119" s="1088">
        <v>9770494</v>
      </c>
      <c r="BW119" s="1088"/>
      <c r="BX119" s="1088"/>
      <c r="BY119" s="1088"/>
      <c r="BZ119" s="1088"/>
      <c r="CA119" s="1088">
        <v>9582345</v>
      </c>
      <c r="CB119" s="1088"/>
      <c r="CC119" s="1088"/>
      <c r="CD119" s="1088"/>
      <c r="CE119" s="1088"/>
      <c r="CF119" s="1089"/>
      <c r="CG119" s="1090"/>
      <c r="CH119" s="1090"/>
      <c r="CI119" s="1090"/>
      <c r="CJ119" s="1091"/>
      <c r="CK119" s="1037"/>
      <c r="CL119" s="1038"/>
      <c r="CM119" s="1092" t="s">
        <v>474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324000</v>
      </c>
      <c r="DH119" s="1074"/>
      <c r="DI119" s="1074"/>
      <c r="DJ119" s="1074"/>
      <c r="DK119" s="1075"/>
      <c r="DL119" s="1073">
        <v>297000</v>
      </c>
      <c r="DM119" s="1074"/>
      <c r="DN119" s="1074"/>
      <c r="DO119" s="1074"/>
      <c r="DP119" s="1075"/>
      <c r="DQ119" s="1073">
        <v>270000</v>
      </c>
      <c r="DR119" s="1074"/>
      <c r="DS119" s="1074"/>
      <c r="DT119" s="1074"/>
      <c r="DU119" s="1075"/>
      <c r="DV119" s="1076">
        <v>8</v>
      </c>
      <c r="DW119" s="1077"/>
      <c r="DX119" s="1077"/>
      <c r="DY119" s="1077"/>
      <c r="DZ119" s="1078"/>
    </row>
    <row r="120" spans="1:130" s="246" customFormat="1" ht="26.25" customHeight="1" x14ac:dyDescent="0.15">
      <c r="A120" s="1149"/>
      <c r="B120" s="1036"/>
      <c r="C120" s="1006" t="s">
        <v>447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139</v>
      </c>
      <c r="AB120" s="1049"/>
      <c r="AC120" s="1049"/>
      <c r="AD120" s="1049"/>
      <c r="AE120" s="1050"/>
      <c r="AF120" s="1051" t="s">
        <v>139</v>
      </c>
      <c r="AG120" s="1049"/>
      <c r="AH120" s="1049"/>
      <c r="AI120" s="1049"/>
      <c r="AJ120" s="1050"/>
      <c r="AK120" s="1051" t="s">
        <v>139</v>
      </c>
      <c r="AL120" s="1049"/>
      <c r="AM120" s="1049"/>
      <c r="AN120" s="1049"/>
      <c r="AO120" s="1050"/>
      <c r="AP120" s="1052" t="s">
        <v>139</v>
      </c>
      <c r="AQ120" s="1053"/>
      <c r="AR120" s="1053"/>
      <c r="AS120" s="1053"/>
      <c r="AT120" s="1054"/>
      <c r="AU120" s="1079" t="s">
        <v>475</v>
      </c>
      <c r="AV120" s="1080"/>
      <c r="AW120" s="1080"/>
      <c r="AX120" s="1080"/>
      <c r="AY120" s="1081"/>
      <c r="AZ120" s="1030" t="s">
        <v>476</v>
      </c>
      <c r="BA120" s="979"/>
      <c r="BB120" s="979"/>
      <c r="BC120" s="979"/>
      <c r="BD120" s="979"/>
      <c r="BE120" s="979"/>
      <c r="BF120" s="979"/>
      <c r="BG120" s="979"/>
      <c r="BH120" s="979"/>
      <c r="BI120" s="979"/>
      <c r="BJ120" s="979"/>
      <c r="BK120" s="979"/>
      <c r="BL120" s="979"/>
      <c r="BM120" s="979"/>
      <c r="BN120" s="979"/>
      <c r="BO120" s="979"/>
      <c r="BP120" s="980"/>
      <c r="BQ120" s="1016">
        <v>2966007</v>
      </c>
      <c r="BR120" s="1017"/>
      <c r="BS120" s="1017"/>
      <c r="BT120" s="1017"/>
      <c r="BU120" s="1017"/>
      <c r="BV120" s="1017">
        <v>2848175</v>
      </c>
      <c r="BW120" s="1017"/>
      <c r="BX120" s="1017"/>
      <c r="BY120" s="1017"/>
      <c r="BZ120" s="1017"/>
      <c r="CA120" s="1017">
        <v>2766671</v>
      </c>
      <c r="CB120" s="1017"/>
      <c r="CC120" s="1017"/>
      <c r="CD120" s="1017"/>
      <c r="CE120" s="1017"/>
      <c r="CF120" s="1031">
        <v>81.5</v>
      </c>
      <c r="CG120" s="1032"/>
      <c r="CH120" s="1032"/>
      <c r="CI120" s="1032"/>
      <c r="CJ120" s="1032"/>
      <c r="CK120" s="1097" t="s">
        <v>477</v>
      </c>
      <c r="CL120" s="1098"/>
      <c r="CM120" s="1098"/>
      <c r="CN120" s="1098"/>
      <c r="CO120" s="1099"/>
      <c r="CP120" s="1105" t="s">
        <v>414</v>
      </c>
      <c r="CQ120" s="1106"/>
      <c r="CR120" s="1106"/>
      <c r="CS120" s="1106"/>
      <c r="CT120" s="1106"/>
      <c r="CU120" s="1106"/>
      <c r="CV120" s="1106"/>
      <c r="CW120" s="1106"/>
      <c r="CX120" s="1106"/>
      <c r="CY120" s="1106"/>
      <c r="CZ120" s="1106"/>
      <c r="DA120" s="1106"/>
      <c r="DB120" s="1106"/>
      <c r="DC120" s="1106"/>
      <c r="DD120" s="1106"/>
      <c r="DE120" s="1106"/>
      <c r="DF120" s="1107"/>
      <c r="DG120" s="1016">
        <v>2128588</v>
      </c>
      <c r="DH120" s="1017"/>
      <c r="DI120" s="1017"/>
      <c r="DJ120" s="1017"/>
      <c r="DK120" s="1017"/>
      <c r="DL120" s="1017">
        <v>2089255</v>
      </c>
      <c r="DM120" s="1017"/>
      <c r="DN120" s="1017"/>
      <c r="DO120" s="1017"/>
      <c r="DP120" s="1017"/>
      <c r="DQ120" s="1017">
        <v>1978220</v>
      </c>
      <c r="DR120" s="1017"/>
      <c r="DS120" s="1017"/>
      <c r="DT120" s="1017"/>
      <c r="DU120" s="1017"/>
      <c r="DV120" s="1018">
        <v>58.3</v>
      </c>
      <c r="DW120" s="1018"/>
      <c r="DX120" s="1018"/>
      <c r="DY120" s="1018"/>
      <c r="DZ120" s="1019"/>
    </row>
    <row r="121" spans="1:130" s="246" customFormat="1" ht="26.25" customHeight="1" x14ac:dyDescent="0.15">
      <c r="A121" s="1149"/>
      <c r="B121" s="1036"/>
      <c r="C121" s="1057" t="s">
        <v>478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139</v>
      </c>
      <c r="AB121" s="1049"/>
      <c r="AC121" s="1049"/>
      <c r="AD121" s="1049"/>
      <c r="AE121" s="1050"/>
      <c r="AF121" s="1051" t="s">
        <v>139</v>
      </c>
      <c r="AG121" s="1049"/>
      <c r="AH121" s="1049"/>
      <c r="AI121" s="1049"/>
      <c r="AJ121" s="1050"/>
      <c r="AK121" s="1051" t="s">
        <v>139</v>
      </c>
      <c r="AL121" s="1049"/>
      <c r="AM121" s="1049"/>
      <c r="AN121" s="1049"/>
      <c r="AO121" s="1050"/>
      <c r="AP121" s="1052" t="s">
        <v>139</v>
      </c>
      <c r="AQ121" s="1053"/>
      <c r="AR121" s="1053"/>
      <c r="AS121" s="1053"/>
      <c r="AT121" s="1054"/>
      <c r="AU121" s="1082"/>
      <c r="AV121" s="1083"/>
      <c r="AW121" s="1083"/>
      <c r="AX121" s="1083"/>
      <c r="AY121" s="1084"/>
      <c r="AZ121" s="1039" t="s">
        <v>479</v>
      </c>
      <c r="BA121" s="1040"/>
      <c r="BB121" s="1040"/>
      <c r="BC121" s="1040"/>
      <c r="BD121" s="1040"/>
      <c r="BE121" s="1040"/>
      <c r="BF121" s="1040"/>
      <c r="BG121" s="1040"/>
      <c r="BH121" s="1040"/>
      <c r="BI121" s="1040"/>
      <c r="BJ121" s="1040"/>
      <c r="BK121" s="1040"/>
      <c r="BL121" s="1040"/>
      <c r="BM121" s="1040"/>
      <c r="BN121" s="1040"/>
      <c r="BO121" s="1040"/>
      <c r="BP121" s="1041"/>
      <c r="BQ121" s="1009">
        <v>108964</v>
      </c>
      <c r="BR121" s="1010"/>
      <c r="BS121" s="1010"/>
      <c r="BT121" s="1010"/>
      <c r="BU121" s="1010"/>
      <c r="BV121" s="1010">
        <v>108964</v>
      </c>
      <c r="BW121" s="1010"/>
      <c r="BX121" s="1010"/>
      <c r="BY121" s="1010"/>
      <c r="BZ121" s="1010"/>
      <c r="CA121" s="1010">
        <v>108964</v>
      </c>
      <c r="CB121" s="1010"/>
      <c r="CC121" s="1010"/>
      <c r="CD121" s="1010"/>
      <c r="CE121" s="1010"/>
      <c r="CF121" s="1004">
        <v>3.2</v>
      </c>
      <c r="CG121" s="1005"/>
      <c r="CH121" s="1005"/>
      <c r="CI121" s="1005"/>
      <c r="CJ121" s="1005"/>
      <c r="CK121" s="1100"/>
      <c r="CL121" s="1101"/>
      <c r="CM121" s="1101"/>
      <c r="CN121" s="1101"/>
      <c r="CO121" s="1102"/>
      <c r="CP121" s="1110" t="s">
        <v>480</v>
      </c>
      <c r="CQ121" s="1111"/>
      <c r="CR121" s="1111"/>
      <c r="CS121" s="1111"/>
      <c r="CT121" s="1111"/>
      <c r="CU121" s="1111"/>
      <c r="CV121" s="1111"/>
      <c r="CW121" s="1111"/>
      <c r="CX121" s="1111"/>
      <c r="CY121" s="1111"/>
      <c r="CZ121" s="1111"/>
      <c r="DA121" s="1111"/>
      <c r="DB121" s="1111"/>
      <c r="DC121" s="1111"/>
      <c r="DD121" s="1111"/>
      <c r="DE121" s="1111"/>
      <c r="DF121" s="1112"/>
      <c r="DG121" s="1009">
        <v>209979</v>
      </c>
      <c r="DH121" s="1010"/>
      <c r="DI121" s="1010"/>
      <c r="DJ121" s="1010"/>
      <c r="DK121" s="1010"/>
      <c r="DL121" s="1010">
        <v>199619</v>
      </c>
      <c r="DM121" s="1010"/>
      <c r="DN121" s="1010"/>
      <c r="DO121" s="1010"/>
      <c r="DP121" s="1010"/>
      <c r="DQ121" s="1010">
        <v>229556</v>
      </c>
      <c r="DR121" s="1010"/>
      <c r="DS121" s="1010"/>
      <c r="DT121" s="1010"/>
      <c r="DU121" s="1010"/>
      <c r="DV121" s="1011">
        <v>6.8</v>
      </c>
      <c r="DW121" s="1011"/>
      <c r="DX121" s="1011"/>
      <c r="DY121" s="1011"/>
      <c r="DZ121" s="1012"/>
    </row>
    <row r="122" spans="1:130" s="246" customFormat="1" ht="26.25" customHeight="1" x14ac:dyDescent="0.15">
      <c r="A122" s="1149"/>
      <c r="B122" s="1036"/>
      <c r="C122" s="1006" t="s">
        <v>459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139</v>
      </c>
      <c r="AB122" s="1049"/>
      <c r="AC122" s="1049"/>
      <c r="AD122" s="1049"/>
      <c r="AE122" s="1050"/>
      <c r="AF122" s="1051" t="s">
        <v>139</v>
      </c>
      <c r="AG122" s="1049"/>
      <c r="AH122" s="1049"/>
      <c r="AI122" s="1049"/>
      <c r="AJ122" s="1050"/>
      <c r="AK122" s="1051" t="s">
        <v>139</v>
      </c>
      <c r="AL122" s="1049"/>
      <c r="AM122" s="1049"/>
      <c r="AN122" s="1049"/>
      <c r="AO122" s="1050"/>
      <c r="AP122" s="1052" t="s">
        <v>139</v>
      </c>
      <c r="AQ122" s="1053"/>
      <c r="AR122" s="1053"/>
      <c r="AS122" s="1053"/>
      <c r="AT122" s="1054"/>
      <c r="AU122" s="1082"/>
      <c r="AV122" s="1083"/>
      <c r="AW122" s="1083"/>
      <c r="AX122" s="1083"/>
      <c r="AY122" s="1084"/>
      <c r="AZ122" s="1064" t="s">
        <v>481</v>
      </c>
      <c r="BA122" s="1055"/>
      <c r="BB122" s="1055"/>
      <c r="BC122" s="1055"/>
      <c r="BD122" s="1055"/>
      <c r="BE122" s="1055"/>
      <c r="BF122" s="1055"/>
      <c r="BG122" s="1055"/>
      <c r="BH122" s="1055"/>
      <c r="BI122" s="1055"/>
      <c r="BJ122" s="1055"/>
      <c r="BK122" s="1055"/>
      <c r="BL122" s="1055"/>
      <c r="BM122" s="1055"/>
      <c r="BN122" s="1055"/>
      <c r="BO122" s="1055"/>
      <c r="BP122" s="1056"/>
      <c r="BQ122" s="1087">
        <v>5974846</v>
      </c>
      <c r="BR122" s="1088"/>
      <c r="BS122" s="1088"/>
      <c r="BT122" s="1088"/>
      <c r="BU122" s="1088"/>
      <c r="BV122" s="1088">
        <v>6047953</v>
      </c>
      <c r="BW122" s="1088"/>
      <c r="BX122" s="1088"/>
      <c r="BY122" s="1088"/>
      <c r="BZ122" s="1088"/>
      <c r="CA122" s="1088">
        <v>5965248</v>
      </c>
      <c r="CB122" s="1088"/>
      <c r="CC122" s="1088"/>
      <c r="CD122" s="1088"/>
      <c r="CE122" s="1088"/>
      <c r="CF122" s="1108">
        <v>175.7</v>
      </c>
      <c r="CG122" s="1109"/>
      <c r="CH122" s="1109"/>
      <c r="CI122" s="1109"/>
      <c r="CJ122" s="1109"/>
      <c r="CK122" s="1100"/>
      <c r="CL122" s="1101"/>
      <c r="CM122" s="1101"/>
      <c r="CN122" s="1101"/>
      <c r="CO122" s="1102"/>
      <c r="CP122" s="1110" t="s">
        <v>482</v>
      </c>
      <c r="CQ122" s="1111"/>
      <c r="CR122" s="1111"/>
      <c r="CS122" s="1111"/>
      <c r="CT122" s="1111"/>
      <c r="CU122" s="1111"/>
      <c r="CV122" s="1111"/>
      <c r="CW122" s="1111"/>
      <c r="CX122" s="1111"/>
      <c r="CY122" s="1111"/>
      <c r="CZ122" s="1111"/>
      <c r="DA122" s="1111"/>
      <c r="DB122" s="1111"/>
      <c r="DC122" s="1111"/>
      <c r="DD122" s="1111"/>
      <c r="DE122" s="1111"/>
      <c r="DF122" s="1112"/>
      <c r="DG122" s="1009" t="s">
        <v>448</v>
      </c>
      <c r="DH122" s="1010"/>
      <c r="DI122" s="1010"/>
      <c r="DJ122" s="1010"/>
      <c r="DK122" s="1010"/>
      <c r="DL122" s="1010" t="s">
        <v>466</v>
      </c>
      <c r="DM122" s="1010"/>
      <c r="DN122" s="1010"/>
      <c r="DO122" s="1010"/>
      <c r="DP122" s="1010"/>
      <c r="DQ122" s="1010" t="s">
        <v>139</v>
      </c>
      <c r="DR122" s="1010"/>
      <c r="DS122" s="1010"/>
      <c r="DT122" s="1010"/>
      <c r="DU122" s="1010"/>
      <c r="DV122" s="1011" t="s">
        <v>466</v>
      </c>
      <c r="DW122" s="1011"/>
      <c r="DX122" s="1011"/>
      <c r="DY122" s="1011"/>
      <c r="DZ122" s="1012"/>
    </row>
    <row r="123" spans="1:130" s="246" customFormat="1" ht="26.25" customHeight="1" x14ac:dyDescent="0.15">
      <c r="A123" s="1149"/>
      <c r="B123" s="1036"/>
      <c r="C123" s="1006" t="s">
        <v>465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466</v>
      </c>
      <c r="AB123" s="1049"/>
      <c r="AC123" s="1049"/>
      <c r="AD123" s="1049"/>
      <c r="AE123" s="1050"/>
      <c r="AF123" s="1051" t="s">
        <v>466</v>
      </c>
      <c r="AG123" s="1049"/>
      <c r="AH123" s="1049"/>
      <c r="AI123" s="1049"/>
      <c r="AJ123" s="1050"/>
      <c r="AK123" s="1051" t="s">
        <v>466</v>
      </c>
      <c r="AL123" s="1049"/>
      <c r="AM123" s="1049"/>
      <c r="AN123" s="1049"/>
      <c r="AO123" s="1050"/>
      <c r="AP123" s="1052" t="s">
        <v>466</v>
      </c>
      <c r="AQ123" s="1053"/>
      <c r="AR123" s="1053"/>
      <c r="AS123" s="1053"/>
      <c r="AT123" s="1054"/>
      <c r="AU123" s="1085"/>
      <c r="AV123" s="1086"/>
      <c r="AW123" s="1086"/>
      <c r="AX123" s="1086"/>
      <c r="AY123" s="1086"/>
      <c r="AZ123" s="277" t="s">
        <v>193</v>
      </c>
      <c r="BA123" s="277"/>
      <c r="BB123" s="277"/>
      <c r="BC123" s="277"/>
      <c r="BD123" s="277"/>
      <c r="BE123" s="277"/>
      <c r="BF123" s="277"/>
      <c r="BG123" s="277"/>
      <c r="BH123" s="277"/>
      <c r="BI123" s="277"/>
      <c r="BJ123" s="277"/>
      <c r="BK123" s="277"/>
      <c r="BL123" s="277"/>
      <c r="BM123" s="277"/>
      <c r="BN123" s="277"/>
      <c r="BO123" s="1065" t="s">
        <v>483</v>
      </c>
      <c r="BP123" s="1096"/>
      <c r="BQ123" s="1155">
        <v>9049817</v>
      </c>
      <c r="BR123" s="1156"/>
      <c r="BS123" s="1156"/>
      <c r="BT123" s="1156"/>
      <c r="BU123" s="1156"/>
      <c r="BV123" s="1156">
        <v>9005092</v>
      </c>
      <c r="BW123" s="1156"/>
      <c r="BX123" s="1156"/>
      <c r="BY123" s="1156"/>
      <c r="BZ123" s="1156"/>
      <c r="CA123" s="1156">
        <v>8840883</v>
      </c>
      <c r="CB123" s="1156"/>
      <c r="CC123" s="1156"/>
      <c r="CD123" s="1156"/>
      <c r="CE123" s="1156"/>
      <c r="CF123" s="1089"/>
      <c r="CG123" s="1090"/>
      <c r="CH123" s="1090"/>
      <c r="CI123" s="1090"/>
      <c r="CJ123" s="1091"/>
      <c r="CK123" s="1100"/>
      <c r="CL123" s="1101"/>
      <c r="CM123" s="1101"/>
      <c r="CN123" s="1101"/>
      <c r="CO123" s="1102"/>
      <c r="CP123" s="1110" t="s">
        <v>484</v>
      </c>
      <c r="CQ123" s="1111"/>
      <c r="CR123" s="1111"/>
      <c r="CS123" s="1111"/>
      <c r="CT123" s="1111"/>
      <c r="CU123" s="1111"/>
      <c r="CV123" s="1111"/>
      <c r="CW123" s="1111"/>
      <c r="CX123" s="1111"/>
      <c r="CY123" s="1111"/>
      <c r="CZ123" s="1111"/>
      <c r="DA123" s="1111"/>
      <c r="DB123" s="1111"/>
      <c r="DC123" s="1111"/>
      <c r="DD123" s="1111"/>
      <c r="DE123" s="1111"/>
      <c r="DF123" s="1112"/>
      <c r="DG123" s="1048" t="s">
        <v>472</v>
      </c>
      <c r="DH123" s="1049"/>
      <c r="DI123" s="1049"/>
      <c r="DJ123" s="1049"/>
      <c r="DK123" s="1050"/>
      <c r="DL123" s="1051" t="s">
        <v>472</v>
      </c>
      <c r="DM123" s="1049"/>
      <c r="DN123" s="1049"/>
      <c r="DO123" s="1049"/>
      <c r="DP123" s="1050"/>
      <c r="DQ123" s="1051" t="s">
        <v>466</v>
      </c>
      <c r="DR123" s="1049"/>
      <c r="DS123" s="1049"/>
      <c r="DT123" s="1049"/>
      <c r="DU123" s="1050"/>
      <c r="DV123" s="1052" t="s">
        <v>472</v>
      </c>
      <c r="DW123" s="1053"/>
      <c r="DX123" s="1053"/>
      <c r="DY123" s="1053"/>
      <c r="DZ123" s="1054"/>
    </row>
    <row r="124" spans="1:130" s="246" customFormat="1" ht="26.25" customHeight="1" thickBot="1" x14ac:dyDescent="0.2">
      <c r="A124" s="1149"/>
      <c r="B124" s="1036"/>
      <c r="C124" s="1006" t="s">
        <v>469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448</v>
      </c>
      <c r="AB124" s="1049"/>
      <c r="AC124" s="1049"/>
      <c r="AD124" s="1049"/>
      <c r="AE124" s="1050"/>
      <c r="AF124" s="1051" t="s">
        <v>472</v>
      </c>
      <c r="AG124" s="1049"/>
      <c r="AH124" s="1049"/>
      <c r="AI124" s="1049"/>
      <c r="AJ124" s="1050"/>
      <c r="AK124" s="1051" t="s">
        <v>472</v>
      </c>
      <c r="AL124" s="1049"/>
      <c r="AM124" s="1049"/>
      <c r="AN124" s="1049"/>
      <c r="AO124" s="1050"/>
      <c r="AP124" s="1052" t="s">
        <v>472</v>
      </c>
      <c r="AQ124" s="1053"/>
      <c r="AR124" s="1053"/>
      <c r="AS124" s="1053"/>
      <c r="AT124" s="1054"/>
      <c r="AU124" s="1151" t="s">
        <v>485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22.6</v>
      </c>
      <c r="BR124" s="1118"/>
      <c r="BS124" s="1118"/>
      <c r="BT124" s="1118"/>
      <c r="BU124" s="1118"/>
      <c r="BV124" s="1118">
        <v>22.8</v>
      </c>
      <c r="BW124" s="1118"/>
      <c r="BX124" s="1118"/>
      <c r="BY124" s="1118"/>
      <c r="BZ124" s="1118"/>
      <c r="CA124" s="1118">
        <v>21.8</v>
      </c>
      <c r="CB124" s="1118"/>
      <c r="CC124" s="1118"/>
      <c r="CD124" s="1118"/>
      <c r="CE124" s="1118"/>
      <c r="CF124" s="1119"/>
      <c r="CG124" s="1120"/>
      <c r="CH124" s="1120"/>
      <c r="CI124" s="1120"/>
      <c r="CJ124" s="1121"/>
      <c r="CK124" s="1103"/>
      <c r="CL124" s="1103"/>
      <c r="CM124" s="1103"/>
      <c r="CN124" s="1103"/>
      <c r="CO124" s="1104"/>
      <c r="CP124" s="1110" t="s">
        <v>486</v>
      </c>
      <c r="CQ124" s="1111"/>
      <c r="CR124" s="1111"/>
      <c r="CS124" s="1111"/>
      <c r="CT124" s="1111"/>
      <c r="CU124" s="1111"/>
      <c r="CV124" s="1111"/>
      <c r="CW124" s="1111"/>
      <c r="CX124" s="1111"/>
      <c r="CY124" s="1111"/>
      <c r="CZ124" s="1111"/>
      <c r="DA124" s="1111"/>
      <c r="DB124" s="1111"/>
      <c r="DC124" s="1111"/>
      <c r="DD124" s="1111"/>
      <c r="DE124" s="1111"/>
      <c r="DF124" s="1112"/>
      <c r="DG124" s="1095">
        <v>72215</v>
      </c>
      <c r="DH124" s="1074"/>
      <c r="DI124" s="1074"/>
      <c r="DJ124" s="1074"/>
      <c r="DK124" s="1075"/>
      <c r="DL124" s="1073">
        <v>71915</v>
      </c>
      <c r="DM124" s="1074"/>
      <c r="DN124" s="1074"/>
      <c r="DO124" s="1074"/>
      <c r="DP124" s="1075"/>
      <c r="DQ124" s="1073" t="s">
        <v>448</v>
      </c>
      <c r="DR124" s="1074"/>
      <c r="DS124" s="1074"/>
      <c r="DT124" s="1074"/>
      <c r="DU124" s="1075"/>
      <c r="DV124" s="1076" t="s">
        <v>448</v>
      </c>
      <c r="DW124" s="1077"/>
      <c r="DX124" s="1077"/>
      <c r="DY124" s="1077"/>
      <c r="DZ124" s="1078"/>
    </row>
    <row r="125" spans="1:130" s="246" customFormat="1" ht="26.25" customHeight="1" x14ac:dyDescent="0.15">
      <c r="A125" s="1149"/>
      <c r="B125" s="1036"/>
      <c r="C125" s="1006" t="s">
        <v>471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448</v>
      </c>
      <c r="AB125" s="1049"/>
      <c r="AC125" s="1049"/>
      <c r="AD125" s="1049"/>
      <c r="AE125" s="1050"/>
      <c r="AF125" s="1051" t="s">
        <v>448</v>
      </c>
      <c r="AG125" s="1049"/>
      <c r="AH125" s="1049"/>
      <c r="AI125" s="1049"/>
      <c r="AJ125" s="1050"/>
      <c r="AK125" s="1051" t="s">
        <v>448</v>
      </c>
      <c r="AL125" s="1049"/>
      <c r="AM125" s="1049"/>
      <c r="AN125" s="1049"/>
      <c r="AO125" s="1050"/>
      <c r="AP125" s="1052" t="s">
        <v>448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487</v>
      </c>
      <c r="CL125" s="1098"/>
      <c r="CM125" s="1098"/>
      <c r="CN125" s="1098"/>
      <c r="CO125" s="1099"/>
      <c r="CP125" s="1030" t="s">
        <v>488</v>
      </c>
      <c r="CQ125" s="979"/>
      <c r="CR125" s="979"/>
      <c r="CS125" s="979"/>
      <c r="CT125" s="979"/>
      <c r="CU125" s="979"/>
      <c r="CV125" s="979"/>
      <c r="CW125" s="979"/>
      <c r="CX125" s="979"/>
      <c r="CY125" s="979"/>
      <c r="CZ125" s="979"/>
      <c r="DA125" s="979"/>
      <c r="DB125" s="979"/>
      <c r="DC125" s="979"/>
      <c r="DD125" s="979"/>
      <c r="DE125" s="979"/>
      <c r="DF125" s="980"/>
      <c r="DG125" s="1016" t="s">
        <v>448</v>
      </c>
      <c r="DH125" s="1017"/>
      <c r="DI125" s="1017"/>
      <c r="DJ125" s="1017"/>
      <c r="DK125" s="1017"/>
      <c r="DL125" s="1017" t="s">
        <v>448</v>
      </c>
      <c r="DM125" s="1017"/>
      <c r="DN125" s="1017"/>
      <c r="DO125" s="1017"/>
      <c r="DP125" s="1017"/>
      <c r="DQ125" s="1017" t="s">
        <v>448</v>
      </c>
      <c r="DR125" s="1017"/>
      <c r="DS125" s="1017"/>
      <c r="DT125" s="1017"/>
      <c r="DU125" s="1017"/>
      <c r="DV125" s="1018" t="s">
        <v>448</v>
      </c>
      <c r="DW125" s="1018"/>
      <c r="DX125" s="1018"/>
      <c r="DY125" s="1018"/>
      <c r="DZ125" s="1019"/>
    </row>
    <row r="126" spans="1:130" s="246" customFormat="1" ht="26.25" customHeight="1" thickBot="1" x14ac:dyDescent="0.2">
      <c r="A126" s="1149"/>
      <c r="B126" s="1036"/>
      <c r="C126" s="1006" t="s">
        <v>474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448</v>
      </c>
      <c r="AB126" s="1049"/>
      <c r="AC126" s="1049"/>
      <c r="AD126" s="1049"/>
      <c r="AE126" s="1050"/>
      <c r="AF126" s="1051" t="s">
        <v>448</v>
      </c>
      <c r="AG126" s="1049"/>
      <c r="AH126" s="1049"/>
      <c r="AI126" s="1049"/>
      <c r="AJ126" s="1050"/>
      <c r="AK126" s="1051" t="s">
        <v>448</v>
      </c>
      <c r="AL126" s="1049"/>
      <c r="AM126" s="1049"/>
      <c r="AN126" s="1049"/>
      <c r="AO126" s="1050"/>
      <c r="AP126" s="1052" t="s">
        <v>448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489</v>
      </c>
      <c r="CQ126" s="1040"/>
      <c r="CR126" s="1040"/>
      <c r="CS126" s="1040"/>
      <c r="CT126" s="1040"/>
      <c r="CU126" s="1040"/>
      <c r="CV126" s="1040"/>
      <c r="CW126" s="1040"/>
      <c r="CX126" s="1040"/>
      <c r="CY126" s="1040"/>
      <c r="CZ126" s="1040"/>
      <c r="DA126" s="1040"/>
      <c r="DB126" s="1040"/>
      <c r="DC126" s="1040"/>
      <c r="DD126" s="1040"/>
      <c r="DE126" s="1040"/>
      <c r="DF126" s="1041"/>
      <c r="DG126" s="1009" t="s">
        <v>448</v>
      </c>
      <c r="DH126" s="1010"/>
      <c r="DI126" s="1010"/>
      <c r="DJ126" s="1010"/>
      <c r="DK126" s="1010"/>
      <c r="DL126" s="1010" t="s">
        <v>448</v>
      </c>
      <c r="DM126" s="1010"/>
      <c r="DN126" s="1010"/>
      <c r="DO126" s="1010"/>
      <c r="DP126" s="1010"/>
      <c r="DQ126" s="1010" t="s">
        <v>448</v>
      </c>
      <c r="DR126" s="1010"/>
      <c r="DS126" s="1010"/>
      <c r="DT126" s="1010"/>
      <c r="DU126" s="1010"/>
      <c r="DV126" s="1011" t="s">
        <v>448</v>
      </c>
      <c r="DW126" s="1011"/>
      <c r="DX126" s="1011"/>
      <c r="DY126" s="1011"/>
      <c r="DZ126" s="1012"/>
    </row>
    <row r="127" spans="1:130" s="246" customFormat="1" ht="26.25" customHeight="1" x14ac:dyDescent="0.15">
      <c r="A127" s="1150"/>
      <c r="B127" s="1038"/>
      <c r="C127" s="1092" t="s">
        <v>490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448</v>
      </c>
      <c r="AB127" s="1049"/>
      <c r="AC127" s="1049"/>
      <c r="AD127" s="1049"/>
      <c r="AE127" s="1050"/>
      <c r="AF127" s="1051" t="s">
        <v>418</v>
      </c>
      <c r="AG127" s="1049"/>
      <c r="AH127" s="1049"/>
      <c r="AI127" s="1049"/>
      <c r="AJ127" s="1050"/>
      <c r="AK127" s="1051" t="s">
        <v>448</v>
      </c>
      <c r="AL127" s="1049"/>
      <c r="AM127" s="1049"/>
      <c r="AN127" s="1049"/>
      <c r="AO127" s="1050"/>
      <c r="AP127" s="1052" t="s">
        <v>448</v>
      </c>
      <c r="AQ127" s="1053"/>
      <c r="AR127" s="1053"/>
      <c r="AS127" s="1053"/>
      <c r="AT127" s="1054"/>
      <c r="AU127" s="282"/>
      <c r="AV127" s="282"/>
      <c r="AW127" s="282"/>
      <c r="AX127" s="1122" t="s">
        <v>491</v>
      </c>
      <c r="AY127" s="1123"/>
      <c r="AZ127" s="1123"/>
      <c r="BA127" s="1123"/>
      <c r="BB127" s="1123"/>
      <c r="BC127" s="1123"/>
      <c r="BD127" s="1123"/>
      <c r="BE127" s="1124"/>
      <c r="BF127" s="1125" t="s">
        <v>492</v>
      </c>
      <c r="BG127" s="1123"/>
      <c r="BH127" s="1123"/>
      <c r="BI127" s="1123"/>
      <c r="BJ127" s="1123"/>
      <c r="BK127" s="1123"/>
      <c r="BL127" s="1124"/>
      <c r="BM127" s="1125" t="s">
        <v>493</v>
      </c>
      <c r="BN127" s="1123"/>
      <c r="BO127" s="1123"/>
      <c r="BP127" s="1123"/>
      <c r="BQ127" s="1123"/>
      <c r="BR127" s="1123"/>
      <c r="BS127" s="1124"/>
      <c r="BT127" s="1125" t="s">
        <v>494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495</v>
      </c>
      <c r="CQ127" s="1040"/>
      <c r="CR127" s="1040"/>
      <c r="CS127" s="1040"/>
      <c r="CT127" s="1040"/>
      <c r="CU127" s="1040"/>
      <c r="CV127" s="1040"/>
      <c r="CW127" s="1040"/>
      <c r="CX127" s="1040"/>
      <c r="CY127" s="1040"/>
      <c r="CZ127" s="1040"/>
      <c r="DA127" s="1040"/>
      <c r="DB127" s="1040"/>
      <c r="DC127" s="1040"/>
      <c r="DD127" s="1040"/>
      <c r="DE127" s="1040"/>
      <c r="DF127" s="1041"/>
      <c r="DG127" s="1009" t="s">
        <v>448</v>
      </c>
      <c r="DH127" s="1010"/>
      <c r="DI127" s="1010"/>
      <c r="DJ127" s="1010"/>
      <c r="DK127" s="1010"/>
      <c r="DL127" s="1010" t="s">
        <v>448</v>
      </c>
      <c r="DM127" s="1010"/>
      <c r="DN127" s="1010"/>
      <c r="DO127" s="1010"/>
      <c r="DP127" s="1010"/>
      <c r="DQ127" s="1010" t="s">
        <v>448</v>
      </c>
      <c r="DR127" s="1010"/>
      <c r="DS127" s="1010"/>
      <c r="DT127" s="1010"/>
      <c r="DU127" s="1010"/>
      <c r="DV127" s="1011" t="s">
        <v>448</v>
      </c>
      <c r="DW127" s="1011"/>
      <c r="DX127" s="1011"/>
      <c r="DY127" s="1011"/>
      <c r="DZ127" s="1012"/>
    </row>
    <row r="128" spans="1:130" s="246" customFormat="1" ht="26.25" customHeight="1" thickBot="1" x14ac:dyDescent="0.2">
      <c r="A128" s="1133" t="s">
        <v>496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497</v>
      </c>
      <c r="X128" s="1135"/>
      <c r="Y128" s="1135"/>
      <c r="Z128" s="1136"/>
      <c r="AA128" s="1137" t="s">
        <v>418</v>
      </c>
      <c r="AB128" s="1138"/>
      <c r="AC128" s="1138"/>
      <c r="AD128" s="1138"/>
      <c r="AE128" s="1139"/>
      <c r="AF128" s="1140" t="s">
        <v>418</v>
      </c>
      <c r="AG128" s="1138"/>
      <c r="AH128" s="1138"/>
      <c r="AI128" s="1138"/>
      <c r="AJ128" s="1139"/>
      <c r="AK128" s="1140" t="s">
        <v>448</v>
      </c>
      <c r="AL128" s="1138"/>
      <c r="AM128" s="1138"/>
      <c r="AN128" s="1138"/>
      <c r="AO128" s="1139"/>
      <c r="AP128" s="1141"/>
      <c r="AQ128" s="1142"/>
      <c r="AR128" s="1142"/>
      <c r="AS128" s="1142"/>
      <c r="AT128" s="1143"/>
      <c r="AU128" s="282"/>
      <c r="AV128" s="282"/>
      <c r="AW128" s="282"/>
      <c r="AX128" s="978" t="s">
        <v>498</v>
      </c>
      <c r="AY128" s="979"/>
      <c r="AZ128" s="979"/>
      <c r="BA128" s="979"/>
      <c r="BB128" s="979"/>
      <c r="BC128" s="979"/>
      <c r="BD128" s="979"/>
      <c r="BE128" s="980"/>
      <c r="BF128" s="1144" t="s">
        <v>139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499</v>
      </c>
      <c r="CQ128" s="1127"/>
      <c r="CR128" s="1127"/>
      <c r="CS128" s="1127"/>
      <c r="CT128" s="1127"/>
      <c r="CU128" s="1127"/>
      <c r="CV128" s="1127"/>
      <c r="CW128" s="1127"/>
      <c r="CX128" s="1127"/>
      <c r="CY128" s="1127"/>
      <c r="CZ128" s="1127"/>
      <c r="DA128" s="1127"/>
      <c r="DB128" s="1127"/>
      <c r="DC128" s="1127"/>
      <c r="DD128" s="1127"/>
      <c r="DE128" s="1127"/>
      <c r="DF128" s="1128"/>
      <c r="DG128" s="1129" t="s">
        <v>500</v>
      </c>
      <c r="DH128" s="1130"/>
      <c r="DI128" s="1130"/>
      <c r="DJ128" s="1130"/>
      <c r="DK128" s="1130"/>
      <c r="DL128" s="1130" t="s">
        <v>139</v>
      </c>
      <c r="DM128" s="1130"/>
      <c r="DN128" s="1130"/>
      <c r="DO128" s="1130"/>
      <c r="DP128" s="1130"/>
      <c r="DQ128" s="1130" t="s">
        <v>139</v>
      </c>
      <c r="DR128" s="1130"/>
      <c r="DS128" s="1130"/>
      <c r="DT128" s="1130"/>
      <c r="DU128" s="1130"/>
      <c r="DV128" s="1131" t="s">
        <v>139</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501</v>
      </c>
      <c r="X129" s="1164"/>
      <c r="Y129" s="1164"/>
      <c r="Z129" s="1165"/>
      <c r="AA129" s="1048">
        <v>3934360</v>
      </c>
      <c r="AB129" s="1049"/>
      <c r="AC129" s="1049"/>
      <c r="AD129" s="1049"/>
      <c r="AE129" s="1050"/>
      <c r="AF129" s="1051">
        <v>3862290</v>
      </c>
      <c r="AG129" s="1049"/>
      <c r="AH129" s="1049"/>
      <c r="AI129" s="1049"/>
      <c r="AJ129" s="1050"/>
      <c r="AK129" s="1051">
        <v>3916771</v>
      </c>
      <c r="AL129" s="1049"/>
      <c r="AM129" s="1049"/>
      <c r="AN129" s="1049"/>
      <c r="AO129" s="1050"/>
      <c r="AP129" s="1166"/>
      <c r="AQ129" s="1167"/>
      <c r="AR129" s="1167"/>
      <c r="AS129" s="1167"/>
      <c r="AT129" s="1168"/>
      <c r="AU129" s="284"/>
      <c r="AV129" s="284"/>
      <c r="AW129" s="284"/>
      <c r="AX129" s="1157" t="s">
        <v>502</v>
      </c>
      <c r="AY129" s="1040"/>
      <c r="AZ129" s="1040"/>
      <c r="BA129" s="1040"/>
      <c r="BB129" s="1040"/>
      <c r="BC129" s="1040"/>
      <c r="BD129" s="1040"/>
      <c r="BE129" s="1041"/>
      <c r="BF129" s="1158" t="s">
        <v>139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504</v>
      </c>
      <c r="X130" s="1164"/>
      <c r="Y130" s="1164"/>
      <c r="Z130" s="1165"/>
      <c r="AA130" s="1048">
        <v>498864</v>
      </c>
      <c r="AB130" s="1049"/>
      <c r="AC130" s="1049"/>
      <c r="AD130" s="1049"/>
      <c r="AE130" s="1050"/>
      <c r="AF130" s="1051">
        <v>505348</v>
      </c>
      <c r="AG130" s="1049"/>
      <c r="AH130" s="1049"/>
      <c r="AI130" s="1049"/>
      <c r="AJ130" s="1050"/>
      <c r="AK130" s="1051">
        <v>521989</v>
      </c>
      <c r="AL130" s="1049"/>
      <c r="AM130" s="1049"/>
      <c r="AN130" s="1049"/>
      <c r="AO130" s="1050"/>
      <c r="AP130" s="1166"/>
      <c r="AQ130" s="1167"/>
      <c r="AR130" s="1167"/>
      <c r="AS130" s="1167"/>
      <c r="AT130" s="1168"/>
      <c r="AU130" s="284"/>
      <c r="AV130" s="284"/>
      <c r="AW130" s="284"/>
      <c r="AX130" s="1157" t="s">
        <v>505</v>
      </c>
      <c r="AY130" s="1040"/>
      <c r="AZ130" s="1040"/>
      <c r="BA130" s="1040"/>
      <c r="BB130" s="1040"/>
      <c r="BC130" s="1040"/>
      <c r="BD130" s="1040"/>
      <c r="BE130" s="1041"/>
      <c r="BF130" s="1194">
        <v>5.9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506</v>
      </c>
      <c r="X131" s="1202"/>
      <c r="Y131" s="1202"/>
      <c r="Z131" s="1203"/>
      <c r="AA131" s="1095">
        <v>3435496</v>
      </c>
      <c r="AB131" s="1074"/>
      <c r="AC131" s="1074"/>
      <c r="AD131" s="1074"/>
      <c r="AE131" s="1075"/>
      <c r="AF131" s="1073">
        <v>3356942</v>
      </c>
      <c r="AG131" s="1074"/>
      <c r="AH131" s="1074"/>
      <c r="AI131" s="1074"/>
      <c r="AJ131" s="1075"/>
      <c r="AK131" s="1073">
        <v>3394782</v>
      </c>
      <c r="AL131" s="1074"/>
      <c r="AM131" s="1074"/>
      <c r="AN131" s="1074"/>
      <c r="AO131" s="1075"/>
      <c r="AP131" s="1204"/>
      <c r="AQ131" s="1205"/>
      <c r="AR131" s="1205"/>
      <c r="AS131" s="1205"/>
      <c r="AT131" s="1206"/>
      <c r="AU131" s="284"/>
      <c r="AV131" s="284"/>
      <c r="AW131" s="284"/>
      <c r="AX131" s="1176" t="s">
        <v>507</v>
      </c>
      <c r="AY131" s="1127"/>
      <c r="AZ131" s="1127"/>
      <c r="BA131" s="1127"/>
      <c r="BB131" s="1127"/>
      <c r="BC131" s="1127"/>
      <c r="BD131" s="1127"/>
      <c r="BE131" s="1128"/>
      <c r="BF131" s="1177">
        <v>21.8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509</v>
      </c>
      <c r="W132" s="1187"/>
      <c r="X132" s="1187"/>
      <c r="Y132" s="1187"/>
      <c r="Z132" s="1188"/>
      <c r="AA132" s="1189">
        <v>5.9453714980000001</v>
      </c>
      <c r="AB132" s="1190"/>
      <c r="AC132" s="1190"/>
      <c r="AD132" s="1190"/>
      <c r="AE132" s="1191"/>
      <c r="AF132" s="1192">
        <v>5.9654590399999998</v>
      </c>
      <c r="AG132" s="1190"/>
      <c r="AH132" s="1190"/>
      <c r="AI132" s="1190"/>
      <c r="AJ132" s="1191"/>
      <c r="AK132" s="1192">
        <v>5.9879249980000004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510</v>
      </c>
      <c r="W133" s="1170"/>
      <c r="X133" s="1170"/>
      <c r="Y133" s="1170"/>
      <c r="Z133" s="1171"/>
      <c r="AA133" s="1172">
        <v>7.2</v>
      </c>
      <c r="AB133" s="1173"/>
      <c r="AC133" s="1173"/>
      <c r="AD133" s="1173"/>
      <c r="AE133" s="1174"/>
      <c r="AF133" s="1172">
        <v>6.2</v>
      </c>
      <c r="AG133" s="1173"/>
      <c r="AH133" s="1173"/>
      <c r="AI133" s="1173"/>
      <c r="AJ133" s="1174"/>
      <c r="AK133" s="1172">
        <v>5.9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r0N/aTizdIf3MrcaIlMpFqkDwTdN6V9I4c4PZmMZz4NMkco9DVFNHZ+0YXkdEntviTCv0xdsErMhiv44Idr5A==" saltValue="qOf/KqLH4nyJOXiRxs5y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3OH1xNeP2f7RtPaRlIMSVbyHmalO+aeU7gKnKLEbP9kNPtoLfY/BcZMMc9PtJlafcssQuqTzGYclrvzyvLIdw==" saltValue="3YaZ1rQ4oVDY4kgRL5rZ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RV1RIMtVOJHorDss7SwCvzCFfAog9ChOQicUVf41gjaH7+dYI3ZqMM3HxZLyRdoqWo2RZ64NVtngsYlBSBsA==" saltValue="rChfssSUy9DRGpLw59Bk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514</v>
      </c>
      <c r="AP7" s="303"/>
      <c r="AQ7" s="304" t="s">
        <v>515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516</v>
      </c>
      <c r="AQ8" s="310" t="s">
        <v>517</v>
      </c>
      <c r="AR8" s="311" t="s">
        <v>518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519</v>
      </c>
      <c r="AL9" s="1213"/>
      <c r="AM9" s="1213"/>
      <c r="AN9" s="1214"/>
      <c r="AO9" s="312">
        <v>1262658</v>
      </c>
      <c r="AP9" s="312">
        <v>80758</v>
      </c>
      <c r="AQ9" s="313">
        <v>80518</v>
      </c>
      <c r="AR9" s="314">
        <v>0.3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520</v>
      </c>
      <c r="AL10" s="1213"/>
      <c r="AM10" s="1213"/>
      <c r="AN10" s="1214"/>
      <c r="AO10" s="315">
        <v>79233</v>
      </c>
      <c r="AP10" s="315">
        <v>5068</v>
      </c>
      <c r="AQ10" s="316">
        <v>8488</v>
      </c>
      <c r="AR10" s="317">
        <v>-40.299999999999997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521</v>
      </c>
      <c r="AL11" s="1213"/>
      <c r="AM11" s="1213"/>
      <c r="AN11" s="1214"/>
      <c r="AO11" s="315">
        <v>16775</v>
      </c>
      <c r="AP11" s="315">
        <v>1073</v>
      </c>
      <c r="AQ11" s="316">
        <v>12447</v>
      </c>
      <c r="AR11" s="317">
        <v>-91.4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522</v>
      </c>
      <c r="AL12" s="1213"/>
      <c r="AM12" s="1213"/>
      <c r="AN12" s="1214"/>
      <c r="AO12" s="315" t="s">
        <v>523</v>
      </c>
      <c r="AP12" s="315" t="s">
        <v>523</v>
      </c>
      <c r="AQ12" s="316">
        <v>615</v>
      </c>
      <c r="AR12" s="317" t="s">
        <v>523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524</v>
      </c>
      <c r="AL13" s="1213"/>
      <c r="AM13" s="1213"/>
      <c r="AN13" s="1214"/>
      <c r="AO13" s="315" t="s">
        <v>523</v>
      </c>
      <c r="AP13" s="315" t="s">
        <v>523</v>
      </c>
      <c r="AQ13" s="316">
        <v>4</v>
      </c>
      <c r="AR13" s="317" t="s">
        <v>523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525</v>
      </c>
      <c r="AL14" s="1213"/>
      <c r="AM14" s="1213"/>
      <c r="AN14" s="1214"/>
      <c r="AO14" s="315">
        <v>80756</v>
      </c>
      <c r="AP14" s="315">
        <v>5165</v>
      </c>
      <c r="AQ14" s="316">
        <v>4032</v>
      </c>
      <c r="AR14" s="317">
        <v>28.1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526</v>
      </c>
      <c r="AL15" s="1213"/>
      <c r="AM15" s="1213"/>
      <c r="AN15" s="1214"/>
      <c r="AO15" s="315">
        <v>33146</v>
      </c>
      <c r="AP15" s="315">
        <v>2120</v>
      </c>
      <c r="AQ15" s="316">
        <v>1876</v>
      </c>
      <c r="AR15" s="317">
        <v>13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527</v>
      </c>
      <c r="AL16" s="1216"/>
      <c r="AM16" s="1216"/>
      <c r="AN16" s="1217"/>
      <c r="AO16" s="315">
        <v>-148635</v>
      </c>
      <c r="AP16" s="315">
        <v>-9507</v>
      </c>
      <c r="AQ16" s="316">
        <v>-7595</v>
      </c>
      <c r="AR16" s="317">
        <v>25.2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193</v>
      </c>
      <c r="AL17" s="1216"/>
      <c r="AM17" s="1216"/>
      <c r="AN17" s="1217"/>
      <c r="AO17" s="315">
        <v>1323933</v>
      </c>
      <c r="AP17" s="315">
        <v>84678</v>
      </c>
      <c r="AQ17" s="316">
        <v>100385</v>
      </c>
      <c r="AR17" s="317">
        <v>-15.6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532</v>
      </c>
      <c r="AL21" s="1208"/>
      <c r="AM21" s="1208"/>
      <c r="AN21" s="1209"/>
      <c r="AO21" s="327">
        <v>7.74</v>
      </c>
      <c r="AP21" s="328">
        <v>9.2200000000000006</v>
      </c>
      <c r="AQ21" s="329">
        <v>-1.48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533</v>
      </c>
      <c r="AL22" s="1208"/>
      <c r="AM22" s="1208"/>
      <c r="AN22" s="1209"/>
      <c r="AO22" s="332">
        <v>99.9</v>
      </c>
      <c r="AP22" s="333">
        <v>97.2</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514</v>
      </c>
      <c r="AP30" s="303"/>
      <c r="AQ30" s="304" t="s">
        <v>515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516</v>
      </c>
      <c r="AQ31" s="310" t="s">
        <v>517</v>
      </c>
      <c r="AR31" s="311" t="s">
        <v>518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537</v>
      </c>
      <c r="AL32" s="1224"/>
      <c r="AM32" s="1224"/>
      <c r="AN32" s="1225"/>
      <c r="AO32" s="342">
        <v>593307</v>
      </c>
      <c r="AP32" s="342">
        <v>37947</v>
      </c>
      <c r="AQ32" s="343">
        <v>48843</v>
      </c>
      <c r="AR32" s="344">
        <v>-22.3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538</v>
      </c>
      <c r="AL33" s="1224"/>
      <c r="AM33" s="1224"/>
      <c r="AN33" s="1225"/>
      <c r="AO33" s="342" t="s">
        <v>523</v>
      </c>
      <c r="AP33" s="342" t="s">
        <v>523</v>
      </c>
      <c r="AQ33" s="343" t="s">
        <v>523</v>
      </c>
      <c r="AR33" s="344"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539</v>
      </c>
      <c r="AL34" s="1224"/>
      <c r="AM34" s="1224"/>
      <c r="AN34" s="1225"/>
      <c r="AO34" s="342" t="s">
        <v>523</v>
      </c>
      <c r="AP34" s="342" t="s">
        <v>523</v>
      </c>
      <c r="AQ34" s="343">
        <v>10</v>
      </c>
      <c r="AR34" s="344"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540</v>
      </c>
      <c r="AL35" s="1224"/>
      <c r="AM35" s="1224"/>
      <c r="AN35" s="1225"/>
      <c r="AO35" s="342">
        <v>129733</v>
      </c>
      <c r="AP35" s="342">
        <v>8298</v>
      </c>
      <c r="AQ35" s="343">
        <v>14940</v>
      </c>
      <c r="AR35" s="344">
        <v>-44.5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541</v>
      </c>
      <c r="AL36" s="1224"/>
      <c r="AM36" s="1224"/>
      <c r="AN36" s="1225"/>
      <c r="AO36" s="342">
        <v>2226</v>
      </c>
      <c r="AP36" s="342">
        <v>142</v>
      </c>
      <c r="AQ36" s="343">
        <v>3323</v>
      </c>
      <c r="AR36" s="344">
        <v>-95.7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542</v>
      </c>
      <c r="AL37" s="1224"/>
      <c r="AM37" s="1224"/>
      <c r="AN37" s="1225"/>
      <c r="AO37" s="342" t="s">
        <v>523</v>
      </c>
      <c r="AP37" s="342" t="s">
        <v>523</v>
      </c>
      <c r="AQ37" s="343">
        <v>752</v>
      </c>
      <c r="AR37" s="344" t="s">
        <v>523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543</v>
      </c>
      <c r="AL38" s="1227"/>
      <c r="AM38" s="1227"/>
      <c r="AN38" s="1228"/>
      <c r="AO38" s="345" t="s">
        <v>523</v>
      </c>
      <c r="AP38" s="345" t="s">
        <v>523</v>
      </c>
      <c r="AQ38" s="346">
        <v>6</v>
      </c>
      <c r="AR38" s="334" t="s">
        <v>523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544</v>
      </c>
      <c r="AL39" s="1227"/>
      <c r="AM39" s="1227"/>
      <c r="AN39" s="1228"/>
      <c r="AO39" s="342" t="s">
        <v>523</v>
      </c>
      <c r="AP39" s="342" t="s">
        <v>523</v>
      </c>
      <c r="AQ39" s="343">
        <v>-3695</v>
      </c>
      <c r="AR39" s="344" t="s">
        <v>523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545</v>
      </c>
      <c r="AL40" s="1224"/>
      <c r="AM40" s="1224"/>
      <c r="AN40" s="1225"/>
      <c r="AO40" s="342">
        <v>-521989</v>
      </c>
      <c r="AP40" s="342">
        <v>-33386</v>
      </c>
      <c r="AQ40" s="343">
        <v>-44561</v>
      </c>
      <c r="AR40" s="344">
        <v>-25.1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308</v>
      </c>
      <c r="AL41" s="1230"/>
      <c r="AM41" s="1230"/>
      <c r="AN41" s="1231"/>
      <c r="AO41" s="342">
        <v>203277</v>
      </c>
      <c r="AP41" s="342">
        <v>13001</v>
      </c>
      <c r="AQ41" s="343">
        <v>19619</v>
      </c>
      <c r="AR41" s="344">
        <v>-33.700000000000003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514</v>
      </c>
      <c r="AN49" s="1220" t="s">
        <v>549</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550</v>
      </c>
      <c r="AO50" s="359" t="s">
        <v>551</v>
      </c>
      <c r="AP50" s="360" t="s">
        <v>552</v>
      </c>
      <c r="AQ50" s="361" t="s">
        <v>553</v>
      </c>
      <c r="AR50" s="362" t="s">
        <v>554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945893</v>
      </c>
      <c r="AN51" s="364">
        <v>59015</v>
      </c>
      <c r="AO51" s="365">
        <v>2.9</v>
      </c>
      <c r="AP51" s="366">
        <v>85205</v>
      </c>
      <c r="AQ51" s="367">
        <v>14.5</v>
      </c>
      <c r="AR51" s="368">
        <v>-11.6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443211</v>
      </c>
      <c r="AN52" s="372">
        <v>27652</v>
      </c>
      <c r="AO52" s="373">
        <v>-16.8</v>
      </c>
      <c r="AP52" s="374">
        <v>38847</v>
      </c>
      <c r="AQ52" s="375">
        <v>13.7</v>
      </c>
      <c r="AR52" s="376">
        <v>-30.5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388630</v>
      </c>
      <c r="AN53" s="364">
        <v>24508</v>
      </c>
      <c r="AO53" s="365">
        <v>-58.5</v>
      </c>
      <c r="AP53" s="366">
        <v>69469</v>
      </c>
      <c r="AQ53" s="367">
        <v>-18.5</v>
      </c>
      <c r="AR53" s="368">
        <v>-40</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236802</v>
      </c>
      <c r="AN54" s="372">
        <v>14934</v>
      </c>
      <c r="AO54" s="373">
        <v>-46</v>
      </c>
      <c r="AP54" s="374">
        <v>38215</v>
      </c>
      <c r="AQ54" s="375">
        <v>-1.6</v>
      </c>
      <c r="AR54" s="376">
        <v>-44.4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386969</v>
      </c>
      <c r="AN55" s="364">
        <v>24476</v>
      </c>
      <c r="AO55" s="365">
        <v>-0.1</v>
      </c>
      <c r="AP55" s="366">
        <v>67293</v>
      </c>
      <c r="AQ55" s="367">
        <v>-3.1</v>
      </c>
      <c r="AR55" s="368">
        <v>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230738</v>
      </c>
      <c r="AN56" s="372">
        <v>14594</v>
      </c>
      <c r="AO56" s="373">
        <v>-2.2999999999999998</v>
      </c>
      <c r="AP56" s="374">
        <v>35076</v>
      </c>
      <c r="AQ56" s="375">
        <v>-8.1999999999999993</v>
      </c>
      <c r="AR56" s="376">
        <v>5.9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705043</v>
      </c>
      <c r="AN57" s="364">
        <v>44824</v>
      </c>
      <c r="AO57" s="365">
        <v>83.1</v>
      </c>
      <c r="AP57" s="366">
        <v>67343</v>
      </c>
      <c r="AQ57" s="367">
        <v>0.1</v>
      </c>
      <c r="AR57" s="368">
        <v>83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528606</v>
      </c>
      <c r="AN58" s="372">
        <v>33607</v>
      </c>
      <c r="AO58" s="373">
        <v>130.30000000000001</v>
      </c>
      <c r="AP58" s="374">
        <v>32865</v>
      </c>
      <c r="AQ58" s="375">
        <v>-6.3</v>
      </c>
      <c r="AR58" s="376">
        <v>136.6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790571</v>
      </c>
      <c r="AN59" s="364">
        <v>50564</v>
      </c>
      <c r="AO59" s="365">
        <v>12.8</v>
      </c>
      <c r="AP59" s="366">
        <v>73475</v>
      </c>
      <c r="AQ59" s="367">
        <v>9.1</v>
      </c>
      <c r="AR59" s="368">
        <v>3.7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413230</v>
      </c>
      <c r="AN60" s="372">
        <v>26430</v>
      </c>
      <c r="AO60" s="373">
        <v>-21.4</v>
      </c>
      <c r="AP60" s="374">
        <v>43072</v>
      </c>
      <c r="AQ60" s="375">
        <v>31.1</v>
      </c>
      <c r="AR60" s="376">
        <v>-52.5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643421</v>
      </c>
      <c r="AN61" s="379">
        <v>40677</v>
      </c>
      <c r="AO61" s="380">
        <v>8</v>
      </c>
      <c r="AP61" s="381">
        <v>72557</v>
      </c>
      <c r="AQ61" s="382">
        <v>0.4</v>
      </c>
      <c r="AR61" s="368">
        <v>7.6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370517</v>
      </c>
      <c r="AN62" s="372">
        <v>23443</v>
      </c>
      <c r="AO62" s="373">
        <v>8.8000000000000007</v>
      </c>
      <c r="AP62" s="374">
        <v>37615</v>
      </c>
      <c r="AQ62" s="375">
        <v>5.7</v>
      </c>
      <c r="AR62" s="376">
        <v>3.1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ZnFYt5m3X9Y0rOLEyYb/EQzEKEywWtPOaRq6CUYQ/zIg/ZOsnvR4gRJQwYCAM5ee7sqjxOMy7DJDVBiEn8ymA==" saltValue="OCZ/WU5Uw9qJacLW9iZa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1HDYZrjZsx8/b6wd3pJhV0vOxdZmqidvpAx8T4Q0z/w7PYkxcOi9AhJULn2o9sZrv+3Y5TmVBtTSgrOm5sGqw==" saltValue="q/P+CVCIdxNSDRyTP+bq9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Zu8TfTY3noraRu7A4m84BtcpACCEY1/uMy2lqss1hFsnZlrVgsfBZDMcdNWjyAoy0wPgmYHCMq0D2/ERHodNw==" saltValue="jQ7lJvn3glHEmnJXMuR4/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2" t="s">
        <v>3</v>
      </c>
      <c r="D47" s="1232"/>
      <c r="E47" s="1233"/>
      <c r="F47" s="11">
        <v>30.49</v>
      </c>
      <c r="G47" s="12">
        <v>31.24</v>
      </c>
      <c r="H47" s="12">
        <v>33.54</v>
      </c>
      <c r="I47" s="12">
        <v>31.98</v>
      </c>
      <c r="J47" s="13">
        <v>30.05</v>
      </c>
    </row>
    <row r="48" spans="2:10" ht="57.75" customHeight="1" x14ac:dyDescent="0.15">
      <c r="B48" s="14"/>
      <c r="C48" s="1234" t="s">
        <v>4</v>
      </c>
      <c r="D48" s="1234"/>
      <c r="E48" s="1235"/>
      <c r="F48" s="15">
        <v>2.89</v>
      </c>
      <c r="G48" s="16">
        <v>3.59</v>
      </c>
      <c r="H48" s="16">
        <v>2.68</v>
      </c>
      <c r="I48" s="16">
        <v>3.47</v>
      </c>
      <c r="J48" s="17">
        <v>3.5</v>
      </c>
    </row>
    <row r="49" spans="2:10" ht="57.75" customHeight="1" thickBot="1" x14ac:dyDescent="0.2">
      <c r="B49" s="18"/>
      <c r="C49" s="1236" t="s">
        <v>5</v>
      </c>
      <c r="D49" s="1236"/>
      <c r="E49" s="1237"/>
      <c r="F49" s="19" t="s">
        <v>570</v>
      </c>
      <c r="G49" s="20">
        <v>0.81</v>
      </c>
      <c r="H49" s="20" t="s">
        <v>571</v>
      </c>
      <c r="I49" s="20" t="s">
        <v>572</v>
      </c>
      <c r="J49" s="21" t="s">
        <v>573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rLa7rBn364TTLD381rD7NYguXtUFWse58nIQMq2JUQFk5ZaOJjREghXEOiZXuh8v4wkEcUKYtkU6r1LNfUe1A==" saltValue="ijcQZBW/d0bk93J1TIG9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2020-03-10T08:17:40Z</cp:lastPrinted>
  <dcterms:created xsi:type="dcterms:W3CDTF">2020-02-10T04:47:57Z</dcterms:created>
  <dcterms:modified xsi:type="dcterms:W3CDTF">2020-09-30T02:49:50Z</dcterms:modified>
  <cp:category/>
</cp:coreProperties>
</file>