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★公会計20180825\連結会計\"/>
    </mc:Choice>
  </mc:AlternateContent>
  <bookViews>
    <workbookView xWindow="480" yWindow="60" windowWidth="18075" windowHeight="9900"/>
  </bookViews>
  <sheets>
    <sheet name="有形固定資産の明細" sheetId="2" r:id="rId1"/>
    <sheet name="有形固定資産に係る行政目的別の明細" sheetId="1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52511"/>
</workbook>
</file>

<file path=xl/calcChain.xml><?xml version="1.0" encoding="utf-8"?>
<calcChain xmlns="http://schemas.openxmlformats.org/spreadsheetml/2006/main">
  <c r="G64" i="2" l="1"/>
  <c r="C64" i="2"/>
  <c r="C62" i="2"/>
  <c r="C16" i="2"/>
  <c r="G11" i="2"/>
  <c r="G10" i="2"/>
  <c r="F10" i="2"/>
  <c r="E10" i="2"/>
  <c r="C10" i="2"/>
  <c r="G9" i="2"/>
  <c r="C6" i="2"/>
  <c r="D62" i="1" l="1"/>
  <c r="D64" i="1"/>
  <c r="D6" i="1"/>
  <c r="D9" i="1"/>
  <c r="E64" i="1"/>
  <c r="E61" i="1"/>
  <c r="E60" i="1"/>
  <c r="E59" i="1"/>
  <c r="E45" i="1"/>
  <c r="E31" i="1"/>
  <c r="E16" i="1"/>
  <c r="E11" i="1"/>
  <c r="E10" i="1"/>
  <c r="E9" i="1"/>
  <c r="E7" i="1"/>
  <c r="E6" i="1"/>
</calcChain>
</file>

<file path=xl/sharedStrings.xml><?xml version="1.0" encoding="utf-8"?>
<sst xmlns="http://schemas.openxmlformats.org/spreadsheetml/2006/main" count="870" uniqueCount="84">
  <si>
    <t>有形固定資産に係る行政目的別の明細</t>
  </si>
  <si>
    <t>自治体名：河南町</t>
  </si>
  <si>
    <t>年度：平成28年度</t>
  </si>
  <si>
    <t>会計：連結会計</t>
  </si>
  <si>
    <t>（単位：千円）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</si>
  <si>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</si>
  <si>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</si>
  <si>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</si>
  <si>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</si>
  <si>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</si>
  <si>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</si>
  <si>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</si>
  <si>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</si>
  <si>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</si>
  <si>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</si>
  <si>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</si>
  <si>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　土地</t>
  </si>
  <si>
    <t>　立木竹</t>
  </si>
  <si>
    <t>-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</si>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</sst>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B7" sqref="B7:B16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8" t="s">
        <v>76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3" t="s">
        <v>5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</row>
    <row r="6" spans="1:8" x14ac:dyDescent="0.15">
      <c r="A6" s="7" t="s">
        <v>15</v>
      </c>
      <c r="B6" s="2">
        <v>21404637</v>
      </c>
      <c r="C6" s="2">
        <f>148377+842+15316</f>
        <v>164535</v>
      </c>
      <c r="D6" s="2">
        <v>1836</v>
      </c>
      <c r="E6" s="2">
        <v>21567336</v>
      </c>
      <c r="F6" s="2">
        <v>7104749</v>
      </c>
      <c r="G6" s="2">
        <v>338484</v>
      </c>
      <c r="H6" s="2">
        <v>14462587</v>
      </c>
    </row>
    <row r="7" spans="1:8" x14ac:dyDescent="0.15">
      <c r="A7" s="7" t="s">
        <v>16</v>
      </c>
      <c r="B7" s="2">
        <v>6384074</v>
      </c>
      <c r="C7" s="2">
        <v>15316</v>
      </c>
      <c r="D7" s="2" t="s">
        <v>18</v>
      </c>
      <c r="E7" s="2">
        <v>6399390</v>
      </c>
      <c r="F7" s="2" t="s">
        <v>18</v>
      </c>
      <c r="G7" s="2" t="s">
        <v>18</v>
      </c>
      <c r="H7" s="2">
        <v>6399390</v>
      </c>
    </row>
    <row r="8" spans="1:8" x14ac:dyDescent="0.15">
      <c r="A8" s="7" t="s">
        <v>17</v>
      </c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</row>
    <row r="9" spans="1:8" x14ac:dyDescent="0.15">
      <c r="A9" s="7" t="s">
        <v>19</v>
      </c>
      <c r="B9" s="2">
        <v>14289315</v>
      </c>
      <c r="C9" s="2">
        <v>88787</v>
      </c>
      <c r="D9" s="2" t="s">
        <v>18</v>
      </c>
      <c r="E9" s="2">
        <v>14378102</v>
      </c>
      <c r="F9" s="2">
        <v>6727613</v>
      </c>
      <c r="G9" s="2">
        <f>301463+6064</f>
        <v>307527</v>
      </c>
      <c r="H9" s="2">
        <v>7650489</v>
      </c>
    </row>
    <row r="10" spans="1:8" x14ac:dyDescent="0.15">
      <c r="A10" s="7" t="s">
        <v>20</v>
      </c>
      <c r="B10" s="2">
        <v>465977</v>
      </c>
      <c r="C10" s="2">
        <f>2989+461</f>
        <v>3450</v>
      </c>
      <c r="D10" s="2" t="s">
        <v>18</v>
      </c>
      <c r="E10" s="2">
        <f>353989+115438</f>
        <v>469427</v>
      </c>
      <c r="F10" s="2">
        <f>29392+106417</f>
        <v>135809</v>
      </c>
      <c r="G10" s="2">
        <f>27140+1624</f>
        <v>28764</v>
      </c>
      <c r="H10" s="2">
        <v>333618</v>
      </c>
    </row>
    <row r="11" spans="1:8" x14ac:dyDescent="0.15">
      <c r="A11" s="7" t="s">
        <v>21</v>
      </c>
      <c r="B11" s="2">
        <v>261597</v>
      </c>
      <c r="C11" s="2">
        <v>32367</v>
      </c>
      <c r="D11" s="2" t="s">
        <v>18</v>
      </c>
      <c r="E11" s="2">
        <v>293964</v>
      </c>
      <c r="F11" s="2">
        <v>241325</v>
      </c>
      <c r="G11" s="2">
        <f>564+1629</f>
        <v>2193</v>
      </c>
      <c r="H11" s="2">
        <v>52639</v>
      </c>
    </row>
    <row r="12" spans="1:8" x14ac:dyDescent="0.15">
      <c r="A12" s="7" t="s">
        <v>22</v>
      </c>
      <c r="B12" s="2" t="s">
        <v>18</v>
      </c>
      <c r="C12" s="2" t="s">
        <v>18</v>
      </c>
      <c r="D12" s="2" t="s">
        <v>18</v>
      </c>
      <c r="E12" s="2" t="s">
        <v>18</v>
      </c>
      <c r="F12" s="2" t="s">
        <v>18</v>
      </c>
      <c r="G12" s="2" t="s">
        <v>18</v>
      </c>
      <c r="H12" s="2" t="s">
        <v>18</v>
      </c>
    </row>
    <row r="13" spans="1:8" x14ac:dyDescent="0.15">
      <c r="A13" s="7" t="s">
        <v>23</v>
      </c>
      <c r="B13" s="2" t="s">
        <v>18</v>
      </c>
      <c r="C13" s="2" t="s">
        <v>18</v>
      </c>
      <c r="D13" s="2" t="s">
        <v>18</v>
      </c>
      <c r="E13" s="2" t="s">
        <v>18</v>
      </c>
      <c r="F13" s="2" t="s">
        <v>18</v>
      </c>
      <c r="G13" s="2" t="s">
        <v>18</v>
      </c>
      <c r="H13" s="2" t="s">
        <v>18</v>
      </c>
    </row>
    <row r="14" spans="1:8" x14ac:dyDescent="0.15">
      <c r="A14" s="7" t="s">
        <v>24</v>
      </c>
      <c r="B14" s="2" t="s">
        <v>18</v>
      </c>
      <c r="C14" s="2" t="s">
        <v>18</v>
      </c>
      <c r="D14" s="2" t="s">
        <v>18</v>
      </c>
      <c r="E14" s="2" t="s">
        <v>18</v>
      </c>
      <c r="F14" s="2" t="s">
        <v>18</v>
      </c>
      <c r="G14" s="2" t="s">
        <v>18</v>
      </c>
      <c r="H14" s="2" t="s">
        <v>18</v>
      </c>
    </row>
    <row r="15" spans="1:8" x14ac:dyDescent="0.15">
      <c r="A15" s="7" t="s">
        <v>25</v>
      </c>
      <c r="B15" s="2">
        <v>2</v>
      </c>
      <c r="C15" s="2" t="s">
        <v>18</v>
      </c>
      <c r="D15" s="2" t="s">
        <v>18</v>
      </c>
      <c r="E15" s="2">
        <v>2</v>
      </c>
      <c r="F15" s="2">
        <v>2</v>
      </c>
      <c r="G15" s="2" t="s">
        <v>18</v>
      </c>
      <c r="H15" s="2" t="s">
        <v>18</v>
      </c>
    </row>
    <row r="16" spans="1:8" x14ac:dyDescent="0.15">
      <c r="A16" s="7" t="s">
        <v>26</v>
      </c>
      <c r="B16" s="2">
        <v>3672</v>
      </c>
      <c r="C16" s="2">
        <f>24235+380</f>
        <v>24615</v>
      </c>
      <c r="D16" s="2">
        <v>1836</v>
      </c>
      <c r="E16" s="2">
        <v>26451</v>
      </c>
      <c r="F16" s="2" t="s">
        <v>18</v>
      </c>
      <c r="G16" s="2" t="s">
        <v>18</v>
      </c>
      <c r="H16" s="2">
        <v>26451</v>
      </c>
    </row>
    <row r="17" spans="1:8" x14ac:dyDescent="0.15">
      <c r="A17" s="7" t="s">
        <v>27</v>
      </c>
      <c r="B17" s="2">
        <v>20843980</v>
      </c>
      <c r="C17" s="2">
        <v>274712</v>
      </c>
      <c r="D17" s="2">
        <v>4712</v>
      </c>
      <c r="E17" s="2">
        <v>21113980</v>
      </c>
      <c r="F17" s="2">
        <v>8361430</v>
      </c>
      <c r="G17" s="2">
        <v>394192</v>
      </c>
      <c r="H17" s="2">
        <v>12752550</v>
      </c>
    </row>
    <row r="18" spans="1:8" x14ac:dyDescent="0.15">
      <c r="A18" s="7" t="s">
        <v>28</v>
      </c>
      <c r="B18" s="2" t="s">
        <v>18</v>
      </c>
      <c r="C18" s="2" t="s">
        <v>18</v>
      </c>
      <c r="D18" s="2" t="s">
        <v>18</v>
      </c>
      <c r="E18" s="2" t="s">
        <v>18</v>
      </c>
      <c r="F18" s="2" t="s">
        <v>18</v>
      </c>
      <c r="G18" s="2" t="s">
        <v>18</v>
      </c>
      <c r="H18" s="2" t="s">
        <v>18</v>
      </c>
    </row>
    <row r="19" spans="1:8" x14ac:dyDescent="0.15">
      <c r="A19" s="7" t="s">
        <v>29</v>
      </c>
      <c r="B19" s="2">
        <v>0</v>
      </c>
      <c r="C19" s="2">
        <v>560</v>
      </c>
      <c r="D19" s="2" t="s">
        <v>18</v>
      </c>
      <c r="E19" s="2">
        <v>560</v>
      </c>
      <c r="F19" s="2" t="s">
        <v>18</v>
      </c>
      <c r="G19" s="2" t="s">
        <v>18</v>
      </c>
      <c r="H19" s="2">
        <v>560</v>
      </c>
    </row>
    <row r="20" spans="1:8" x14ac:dyDescent="0.15">
      <c r="A20" s="7" t="s">
        <v>30</v>
      </c>
      <c r="B20" s="2" t="s">
        <v>18</v>
      </c>
      <c r="C20" s="2" t="s">
        <v>18</v>
      </c>
      <c r="D20" s="2" t="s">
        <v>18</v>
      </c>
      <c r="E20" s="2" t="s">
        <v>18</v>
      </c>
      <c r="F20" s="2" t="s">
        <v>18</v>
      </c>
      <c r="G20" s="2" t="s">
        <v>18</v>
      </c>
      <c r="H20" s="2" t="s">
        <v>18</v>
      </c>
    </row>
    <row r="21" spans="1:8" x14ac:dyDescent="0.15">
      <c r="A21" s="7" t="s">
        <v>31</v>
      </c>
      <c r="B21" s="2" t="s">
        <v>18</v>
      </c>
      <c r="C21" s="2" t="s">
        <v>18</v>
      </c>
      <c r="D21" s="2" t="s">
        <v>18</v>
      </c>
      <c r="E21" s="2" t="s">
        <v>18</v>
      </c>
      <c r="F21" s="2" t="s">
        <v>18</v>
      </c>
      <c r="G21" s="2" t="s">
        <v>18</v>
      </c>
      <c r="H21" s="2" t="s">
        <v>18</v>
      </c>
    </row>
    <row r="22" spans="1:8" x14ac:dyDescent="0.15">
      <c r="A22" s="7" t="s">
        <v>32</v>
      </c>
      <c r="B22" s="2" t="s">
        <v>18</v>
      </c>
      <c r="C22" s="2" t="s">
        <v>18</v>
      </c>
      <c r="D22" s="2" t="s">
        <v>18</v>
      </c>
      <c r="E22" s="2" t="s">
        <v>18</v>
      </c>
      <c r="F22" s="2" t="s">
        <v>18</v>
      </c>
      <c r="G22" s="2" t="s">
        <v>18</v>
      </c>
      <c r="H22" s="2" t="s">
        <v>18</v>
      </c>
    </row>
    <row r="23" spans="1:8" x14ac:dyDescent="0.15">
      <c r="A23" s="7" t="s">
        <v>33</v>
      </c>
      <c r="B23" s="2" t="s">
        <v>18</v>
      </c>
      <c r="C23" s="2" t="s">
        <v>18</v>
      </c>
      <c r="D23" s="2" t="s">
        <v>18</v>
      </c>
      <c r="E23" s="2" t="s">
        <v>18</v>
      </c>
      <c r="F23" s="2" t="s">
        <v>18</v>
      </c>
      <c r="G23" s="2" t="s">
        <v>18</v>
      </c>
      <c r="H23" s="2" t="s">
        <v>18</v>
      </c>
    </row>
    <row r="24" spans="1:8" x14ac:dyDescent="0.15">
      <c r="A24" s="7" t="s">
        <v>34</v>
      </c>
      <c r="B24" s="2">
        <v>1035981</v>
      </c>
      <c r="C24" s="2" t="s">
        <v>18</v>
      </c>
      <c r="D24" s="2" t="s">
        <v>18</v>
      </c>
      <c r="E24" s="2">
        <v>1035981</v>
      </c>
      <c r="F24" s="2" t="s">
        <v>18</v>
      </c>
      <c r="G24" s="2" t="s">
        <v>18</v>
      </c>
      <c r="H24" s="2">
        <v>1035981</v>
      </c>
    </row>
    <row r="25" spans="1:8" x14ac:dyDescent="0.15">
      <c r="A25" s="7" t="s">
        <v>35</v>
      </c>
      <c r="B25" s="2" t="s">
        <v>18</v>
      </c>
      <c r="C25" s="2" t="s">
        <v>18</v>
      </c>
      <c r="D25" s="2" t="s">
        <v>18</v>
      </c>
      <c r="E25" s="2" t="s">
        <v>18</v>
      </c>
      <c r="F25" s="2" t="s">
        <v>18</v>
      </c>
      <c r="G25" s="2" t="s">
        <v>18</v>
      </c>
      <c r="H25" s="2" t="s">
        <v>18</v>
      </c>
    </row>
    <row r="26" spans="1:8" x14ac:dyDescent="0.15">
      <c r="A26" s="7" t="s">
        <v>36</v>
      </c>
      <c r="B26" s="2" t="s">
        <v>18</v>
      </c>
      <c r="C26" s="2" t="s">
        <v>18</v>
      </c>
      <c r="D26" s="2" t="s">
        <v>18</v>
      </c>
      <c r="E26" s="2" t="s">
        <v>18</v>
      </c>
      <c r="F26" s="2" t="s">
        <v>18</v>
      </c>
      <c r="G26" s="2" t="s">
        <v>18</v>
      </c>
      <c r="H26" s="2" t="s">
        <v>18</v>
      </c>
    </row>
    <row r="27" spans="1:8" x14ac:dyDescent="0.15">
      <c r="A27" s="7" t="s">
        <v>37</v>
      </c>
      <c r="B27" s="2" t="s">
        <v>18</v>
      </c>
      <c r="C27" s="2" t="s">
        <v>18</v>
      </c>
      <c r="D27" s="2" t="s">
        <v>18</v>
      </c>
      <c r="E27" s="2" t="s">
        <v>18</v>
      </c>
      <c r="F27" s="2" t="s">
        <v>18</v>
      </c>
      <c r="G27" s="2" t="s">
        <v>18</v>
      </c>
      <c r="H27" s="2" t="s">
        <v>18</v>
      </c>
    </row>
    <row r="28" spans="1:8" x14ac:dyDescent="0.15">
      <c r="A28" s="7" t="s">
        <v>38</v>
      </c>
      <c r="B28" s="2" t="s">
        <v>18</v>
      </c>
      <c r="C28" s="2" t="s">
        <v>18</v>
      </c>
      <c r="D28" s="2" t="s">
        <v>18</v>
      </c>
      <c r="E28" s="2" t="s">
        <v>18</v>
      </c>
      <c r="F28" s="2" t="s">
        <v>18</v>
      </c>
      <c r="G28" s="2" t="s">
        <v>18</v>
      </c>
      <c r="H28" s="2" t="s">
        <v>18</v>
      </c>
    </row>
    <row r="29" spans="1:8" x14ac:dyDescent="0.15">
      <c r="A29" s="7" t="s">
        <v>39</v>
      </c>
      <c r="B29" s="2">
        <v>0</v>
      </c>
      <c r="C29" s="2" t="s">
        <v>18</v>
      </c>
      <c r="D29" s="2" t="s">
        <v>18</v>
      </c>
      <c r="E29" s="2">
        <v>0</v>
      </c>
      <c r="F29" s="2" t="s">
        <v>18</v>
      </c>
      <c r="G29" s="2" t="s">
        <v>18</v>
      </c>
      <c r="H29" s="2">
        <v>0</v>
      </c>
    </row>
    <row r="30" spans="1:8" x14ac:dyDescent="0.15">
      <c r="A30" s="7" t="s">
        <v>40</v>
      </c>
      <c r="B30" s="2" t="s">
        <v>18</v>
      </c>
      <c r="C30" s="2" t="s">
        <v>18</v>
      </c>
      <c r="D30" s="2" t="s">
        <v>18</v>
      </c>
      <c r="E30" s="2" t="s">
        <v>18</v>
      </c>
      <c r="F30" s="2" t="s">
        <v>18</v>
      </c>
      <c r="G30" s="2" t="s">
        <v>18</v>
      </c>
      <c r="H30" s="2" t="s">
        <v>18</v>
      </c>
    </row>
    <row r="31" spans="1:8" x14ac:dyDescent="0.15">
      <c r="A31" s="7" t="s">
        <v>41</v>
      </c>
      <c r="B31" s="2">
        <v>580040</v>
      </c>
      <c r="C31" s="2" t="s">
        <v>18</v>
      </c>
      <c r="D31" s="2" t="s">
        <v>18</v>
      </c>
      <c r="E31" s="2">
        <v>580040</v>
      </c>
      <c r="F31" s="2" t="s">
        <v>18</v>
      </c>
      <c r="G31" s="2" t="s">
        <v>18</v>
      </c>
      <c r="H31" s="2">
        <v>580040</v>
      </c>
    </row>
    <row r="32" spans="1:8" x14ac:dyDescent="0.15">
      <c r="A32" s="7" t="s">
        <v>42</v>
      </c>
      <c r="B32" s="2" t="s">
        <v>18</v>
      </c>
      <c r="C32" s="2" t="s">
        <v>18</v>
      </c>
      <c r="D32" s="2" t="s">
        <v>18</v>
      </c>
      <c r="E32" s="2" t="s">
        <v>18</v>
      </c>
      <c r="F32" s="2" t="s">
        <v>18</v>
      </c>
      <c r="G32" s="2" t="s">
        <v>18</v>
      </c>
      <c r="H32" s="2" t="s">
        <v>18</v>
      </c>
    </row>
    <row r="33" spans="1:8" x14ac:dyDescent="0.15">
      <c r="A33" s="7" t="s">
        <v>43</v>
      </c>
      <c r="B33" s="2" t="s">
        <v>18</v>
      </c>
      <c r="C33" s="2" t="s">
        <v>18</v>
      </c>
      <c r="D33" s="2" t="s">
        <v>18</v>
      </c>
      <c r="E33" s="2" t="s">
        <v>18</v>
      </c>
      <c r="F33" s="2" t="s">
        <v>18</v>
      </c>
      <c r="G33" s="2" t="s">
        <v>18</v>
      </c>
      <c r="H33" s="2" t="s">
        <v>18</v>
      </c>
    </row>
    <row r="34" spans="1:8" x14ac:dyDescent="0.15">
      <c r="A34" s="7" t="s">
        <v>44</v>
      </c>
      <c r="B34" s="2" t="s">
        <v>18</v>
      </c>
      <c r="C34" s="2" t="s">
        <v>18</v>
      </c>
      <c r="D34" s="2" t="s">
        <v>18</v>
      </c>
      <c r="E34" s="2" t="s">
        <v>18</v>
      </c>
      <c r="F34" s="2" t="s">
        <v>18</v>
      </c>
      <c r="G34" s="2" t="s">
        <v>18</v>
      </c>
      <c r="H34" s="2" t="s">
        <v>18</v>
      </c>
    </row>
    <row r="35" spans="1:8" x14ac:dyDescent="0.15">
      <c r="A35" s="7" t="s">
        <v>45</v>
      </c>
      <c r="B35" s="2" t="s">
        <v>18</v>
      </c>
      <c r="C35" s="2" t="s">
        <v>18</v>
      </c>
      <c r="D35" s="2" t="s">
        <v>18</v>
      </c>
      <c r="E35" s="2" t="s">
        <v>18</v>
      </c>
      <c r="F35" s="2" t="s">
        <v>18</v>
      </c>
      <c r="G35" s="2" t="s">
        <v>18</v>
      </c>
      <c r="H35" s="2" t="s">
        <v>18</v>
      </c>
    </row>
    <row r="36" spans="1:8" x14ac:dyDescent="0.15">
      <c r="A36" s="7" t="s">
        <v>46</v>
      </c>
      <c r="B36" s="2" t="s">
        <v>18</v>
      </c>
      <c r="C36" s="2" t="s">
        <v>18</v>
      </c>
      <c r="D36" s="2" t="s">
        <v>18</v>
      </c>
      <c r="E36" s="2" t="s">
        <v>18</v>
      </c>
      <c r="F36" s="2" t="s">
        <v>18</v>
      </c>
      <c r="G36" s="2" t="s">
        <v>18</v>
      </c>
      <c r="H36" s="2" t="s">
        <v>18</v>
      </c>
    </row>
    <row r="37" spans="1:8" x14ac:dyDescent="0.15">
      <c r="A37" s="7" t="s">
        <v>47</v>
      </c>
      <c r="B37" s="2" t="s">
        <v>18</v>
      </c>
      <c r="C37" s="2" t="s">
        <v>18</v>
      </c>
      <c r="D37" s="2" t="s">
        <v>18</v>
      </c>
      <c r="E37" s="2" t="s">
        <v>18</v>
      </c>
      <c r="F37" s="2" t="s">
        <v>18</v>
      </c>
      <c r="G37" s="2" t="s">
        <v>18</v>
      </c>
      <c r="H37" s="2" t="s">
        <v>18</v>
      </c>
    </row>
    <row r="38" spans="1:8" x14ac:dyDescent="0.15">
      <c r="A38" s="7" t="s">
        <v>48</v>
      </c>
      <c r="B38" s="2" t="s">
        <v>18</v>
      </c>
      <c r="C38" s="2" t="s">
        <v>18</v>
      </c>
      <c r="D38" s="2" t="s">
        <v>18</v>
      </c>
      <c r="E38" s="2" t="s">
        <v>18</v>
      </c>
      <c r="F38" s="2" t="s">
        <v>18</v>
      </c>
      <c r="G38" s="2" t="s">
        <v>18</v>
      </c>
      <c r="H38" s="2" t="s">
        <v>18</v>
      </c>
    </row>
    <row r="39" spans="1:8" x14ac:dyDescent="0.15">
      <c r="A39" s="7" t="s">
        <v>49</v>
      </c>
      <c r="B39" s="2" t="s">
        <v>18</v>
      </c>
      <c r="C39" s="2" t="s">
        <v>18</v>
      </c>
      <c r="D39" s="2" t="s">
        <v>18</v>
      </c>
      <c r="E39" s="2" t="s">
        <v>18</v>
      </c>
      <c r="F39" s="2" t="s">
        <v>18</v>
      </c>
      <c r="G39" s="2" t="s">
        <v>18</v>
      </c>
      <c r="H39" s="2" t="s">
        <v>18</v>
      </c>
    </row>
    <row r="40" spans="1:8" x14ac:dyDescent="0.15">
      <c r="A40" s="7" t="s">
        <v>50</v>
      </c>
      <c r="B40" s="2" t="s">
        <v>18</v>
      </c>
      <c r="C40" s="2" t="s">
        <v>18</v>
      </c>
      <c r="D40" s="2" t="s">
        <v>18</v>
      </c>
      <c r="E40" s="2" t="s">
        <v>18</v>
      </c>
      <c r="F40" s="2" t="s">
        <v>18</v>
      </c>
      <c r="G40" s="2" t="s">
        <v>18</v>
      </c>
      <c r="H40" s="2" t="s">
        <v>18</v>
      </c>
    </row>
    <row r="41" spans="1:8" x14ac:dyDescent="0.15">
      <c r="A41" s="7" t="s">
        <v>51</v>
      </c>
      <c r="B41" s="2" t="s">
        <v>18</v>
      </c>
      <c r="C41" s="2" t="s">
        <v>18</v>
      </c>
      <c r="D41" s="2" t="s">
        <v>18</v>
      </c>
      <c r="E41" s="2" t="s">
        <v>18</v>
      </c>
      <c r="F41" s="2" t="s">
        <v>18</v>
      </c>
      <c r="G41" s="2" t="s">
        <v>18</v>
      </c>
      <c r="H41" s="2" t="s">
        <v>18</v>
      </c>
    </row>
    <row r="42" spans="1:8" x14ac:dyDescent="0.15">
      <c r="A42" s="7" t="s">
        <v>52</v>
      </c>
      <c r="B42" s="2" t="s">
        <v>18</v>
      </c>
      <c r="C42" s="2" t="s">
        <v>18</v>
      </c>
      <c r="D42" s="2" t="s">
        <v>18</v>
      </c>
      <c r="E42" s="2" t="s">
        <v>18</v>
      </c>
      <c r="F42" s="2" t="s">
        <v>18</v>
      </c>
      <c r="G42" s="2" t="s">
        <v>18</v>
      </c>
      <c r="H42" s="2" t="s">
        <v>18</v>
      </c>
    </row>
    <row r="43" spans="1:8" x14ac:dyDescent="0.15">
      <c r="A43" s="7" t="s">
        <v>53</v>
      </c>
      <c r="B43" s="2" t="s">
        <v>18</v>
      </c>
      <c r="C43" s="2" t="s">
        <v>18</v>
      </c>
      <c r="D43" s="2" t="s">
        <v>18</v>
      </c>
      <c r="E43" s="2" t="s">
        <v>18</v>
      </c>
      <c r="F43" s="2" t="s">
        <v>18</v>
      </c>
      <c r="G43" s="2" t="s">
        <v>18</v>
      </c>
      <c r="H43" s="2" t="s">
        <v>18</v>
      </c>
    </row>
    <row r="44" spans="1:8" x14ac:dyDescent="0.15">
      <c r="A44" s="7" t="s">
        <v>54</v>
      </c>
      <c r="B44" s="2" t="s">
        <v>18</v>
      </c>
      <c r="C44" s="2" t="s">
        <v>18</v>
      </c>
      <c r="D44" s="2" t="s">
        <v>18</v>
      </c>
      <c r="E44" s="2" t="s">
        <v>18</v>
      </c>
      <c r="F44" s="2" t="s">
        <v>18</v>
      </c>
      <c r="G44" s="2" t="s">
        <v>18</v>
      </c>
      <c r="H44" s="2" t="s">
        <v>18</v>
      </c>
    </row>
    <row r="45" spans="1:8" x14ac:dyDescent="0.15">
      <c r="A45" s="7" t="s">
        <v>55</v>
      </c>
      <c r="B45" s="2">
        <v>748073</v>
      </c>
      <c r="C45" s="2" t="s">
        <v>18</v>
      </c>
      <c r="D45" s="2" t="s">
        <v>18</v>
      </c>
      <c r="E45" s="2">
        <v>748073</v>
      </c>
      <c r="F45" s="2">
        <v>335489</v>
      </c>
      <c r="G45" s="2" t="s">
        <v>18</v>
      </c>
      <c r="H45" s="2">
        <v>412584</v>
      </c>
    </row>
    <row r="46" spans="1:8" x14ac:dyDescent="0.15">
      <c r="A46" s="7" t="s">
        <v>56</v>
      </c>
      <c r="B46" s="2">
        <v>689730</v>
      </c>
      <c r="C46" s="2">
        <v>16845</v>
      </c>
      <c r="D46" s="2" t="s">
        <v>18</v>
      </c>
      <c r="E46" s="2">
        <v>706575</v>
      </c>
      <c r="F46" s="2">
        <v>307178</v>
      </c>
      <c r="G46" s="2">
        <v>11959</v>
      </c>
      <c r="H46" s="2">
        <v>399397</v>
      </c>
    </row>
    <row r="47" spans="1:8" x14ac:dyDescent="0.15">
      <c r="A47" s="7" t="s">
        <v>57</v>
      </c>
      <c r="B47" s="2">
        <v>2142323</v>
      </c>
      <c r="C47" s="2">
        <v>34948</v>
      </c>
      <c r="D47" s="2" t="s">
        <v>18</v>
      </c>
      <c r="E47" s="2">
        <v>2177271</v>
      </c>
      <c r="F47" s="2">
        <v>867987</v>
      </c>
      <c r="G47" s="2">
        <v>43074</v>
      </c>
      <c r="H47" s="2">
        <v>1309283</v>
      </c>
    </row>
    <row r="48" spans="1:8" x14ac:dyDescent="0.15">
      <c r="A48" s="7" t="s">
        <v>58</v>
      </c>
      <c r="B48" s="2">
        <v>837647</v>
      </c>
      <c r="C48" s="2" t="s">
        <v>18</v>
      </c>
      <c r="D48" s="2" t="s">
        <v>18</v>
      </c>
      <c r="E48" s="2">
        <v>837647</v>
      </c>
      <c r="F48" s="2">
        <v>428578</v>
      </c>
      <c r="G48" s="2">
        <v>20941</v>
      </c>
      <c r="H48" s="2">
        <v>409069</v>
      </c>
    </row>
    <row r="49" spans="1:8" x14ac:dyDescent="0.15">
      <c r="A49" s="7" t="s">
        <v>59</v>
      </c>
      <c r="B49" s="2" t="s">
        <v>18</v>
      </c>
      <c r="C49" s="2" t="s">
        <v>18</v>
      </c>
      <c r="D49" s="2" t="s">
        <v>18</v>
      </c>
      <c r="E49" s="2" t="s">
        <v>18</v>
      </c>
      <c r="F49" s="2" t="s">
        <v>18</v>
      </c>
      <c r="G49" s="2" t="s">
        <v>18</v>
      </c>
      <c r="H49" s="2" t="s">
        <v>18</v>
      </c>
    </row>
    <row r="50" spans="1:8" x14ac:dyDescent="0.15">
      <c r="A50" s="7" t="s">
        <v>60</v>
      </c>
      <c r="B50" s="2" t="s">
        <v>18</v>
      </c>
      <c r="C50" s="2" t="s">
        <v>18</v>
      </c>
      <c r="D50" s="2" t="s">
        <v>18</v>
      </c>
      <c r="E50" s="2" t="s">
        <v>18</v>
      </c>
      <c r="F50" s="2" t="s">
        <v>18</v>
      </c>
      <c r="G50" s="2" t="s">
        <v>18</v>
      </c>
      <c r="H50" s="2" t="s">
        <v>18</v>
      </c>
    </row>
    <row r="51" spans="1:8" x14ac:dyDescent="0.15">
      <c r="A51" s="7" t="s">
        <v>61</v>
      </c>
      <c r="B51" s="2" t="s">
        <v>18</v>
      </c>
      <c r="C51" s="2" t="s">
        <v>18</v>
      </c>
      <c r="D51" s="2" t="s">
        <v>18</v>
      </c>
      <c r="E51" s="2" t="s">
        <v>18</v>
      </c>
      <c r="F51" s="2" t="s">
        <v>18</v>
      </c>
      <c r="G51" s="2" t="s">
        <v>18</v>
      </c>
      <c r="H51" s="2" t="s">
        <v>18</v>
      </c>
    </row>
    <row r="52" spans="1:8" x14ac:dyDescent="0.15">
      <c r="A52" s="7" t="s">
        <v>62</v>
      </c>
      <c r="B52" s="2">
        <v>1501441</v>
      </c>
      <c r="C52" s="2">
        <v>2656</v>
      </c>
      <c r="D52" s="2" t="s">
        <v>18</v>
      </c>
      <c r="E52" s="2">
        <v>1504097</v>
      </c>
      <c r="F52" s="2">
        <v>1145732</v>
      </c>
      <c r="G52" s="2">
        <v>34372</v>
      </c>
      <c r="H52" s="2">
        <v>358364</v>
      </c>
    </row>
    <row r="53" spans="1:8" x14ac:dyDescent="0.15">
      <c r="A53" s="7" t="s">
        <v>63</v>
      </c>
      <c r="B53" s="2" t="s">
        <v>18</v>
      </c>
      <c r="C53" s="2" t="s">
        <v>18</v>
      </c>
      <c r="D53" s="2" t="s">
        <v>18</v>
      </c>
      <c r="E53" s="2" t="s">
        <v>18</v>
      </c>
      <c r="F53" s="2" t="s">
        <v>18</v>
      </c>
      <c r="G53" s="2" t="s">
        <v>18</v>
      </c>
      <c r="H53" s="2" t="s">
        <v>18</v>
      </c>
    </row>
    <row r="54" spans="1:8" x14ac:dyDescent="0.15">
      <c r="A54" s="7" t="s">
        <v>64</v>
      </c>
      <c r="B54" s="2">
        <v>238310</v>
      </c>
      <c r="C54" s="2" t="s">
        <v>18</v>
      </c>
      <c r="D54" s="2" t="s">
        <v>18</v>
      </c>
      <c r="E54" s="2">
        <v>238310</v>
      </c>
      <c r="F54" s="2">
        <v>203037</v>
      </c>
      <c r="G54" s="2">
        <v>5383</v>
      </c>
      <c r="H54" s="2">
        <v>35273</v>
      </c>
    </row>
    <row r="55" spans="1:8" x14ac:dyDescent="0.15">
      <c r="A55" s="7" t="s">
        <v>65</v>
      </c>
      <c r="B55" s="2" t="s">
        <v>18</v>
      </c>
      <c r="C55" s="2" t="s">
        <v>18</v>
      </c>
      <c r="D55" s="2" t="s">
        <v>18</v>
      </c>
      <c r="E55" s="2" t="s">
        <v>18</v>
      </c>
      <c r="F55" s="2" t="s">
        <v>18</v>
      </c>
      <c r="G55" s="2" t="s">
        <v>18</v>
      </c>
      <c r="H55" s="2" t="s">
        <v>18</v>
      </c>
    </row>
    <row r="56" spans="1:8" x14ac:dyDescent="0.15">
      <c r="A56" s="7" t="s">
        <v>66</v>
      </c>
      <c r="B56" s="2" t="s">
        <v>18</v>
      </c>
      <c r="C56" s="2" t="s">
        <v>18</v>
      </c>
      <c r="D56" s="2" t="s">
        <v>18</v>
      </c>
      <c r="E56" s="2" t="s">
        <v>18</v>
      </c>
      <c r="F56" s="2" t="s">
        <v>18</v>
      </c>
      <c r="G56" s="2" t="s">
        <v>18</v>
      </c>
      <c r="H56" s="2" t="s">
        <v>18</v>
      </c>
    </row>
    <row r="57" spans="1:8" x14ac:dyDescent="0.15">
      <c r="A57" s="7" t="s">
        <v>67</v>
      </c>
      <c r="B57" s="2">
        <v>99024</v>
      </c>
      <c r="C57" s="2" t="s">
        <v>18</v>
      </c>
      <c r="D57" s="2" t="s">
        <v>18</v>
      </c>
      <c r="E57" s="2">
        <v>99024</v>
      </c>
      <c r="F57" s="2">
        <v>8087</v>
      </c>
      <c r="G57" s="2">
        <v>1980</v>
      </c>
      <c r="H57" s="2">
        <v>90937</v>
      </c>
    </row>
    <row r="58" spans="1:8" x14ac:dyDescent="0.15">
      <c r="A58" s="7" t="s">
        <v>68</v>
      </c>
      <c r="B58" s="2" t="s">
        <v>18</v>
      </c>
      <c r="C58" s="2" t="s">
        <v>18</v>
      </c>
      <c r="D58" s="2" t="s">
        <v>18</v>
      </c>
      <c r="E58" s="2" t="s">
        <v>18</v>
      </c>
      <c r="F58" s="2" t="s">
        <v>18</v>
      </c>
      <c r="G58" s="2" t="s">
        <v>18</v>
      </c>
      <c r="H58" s="2" t="s">
        <v>18</v>
      </c>
    </row>
    <row r="59" spans="1:8" x14ac:dyDescent="0.15">
      <c r="A59" s="7" t="s">
        <v>69</v>
      </c>
      <c r="B59" s="2">
        <v>12061387</v>
      </c>
      <c r="C59" s="2">
        <v>57511</v>
      </c>
      <c r="D59" s="2" t="s">
        <v>18</v>
      </c>
      <c r="E59" s="2">
        <v>12118898</v>
      </c>
      <c r="F59" s="2">
        <v>4668895</v>
      </c>
      <c r="G59" s="2">
        <v>245633</v>
      </c>
      <c r="H59" s="2">
        <v>7450003</v>
      </c>
    </row>
    <row r="60" spans="1:8" x14ac:dyDescent="0.15">
      <c r="A60" s="7" t="s">
        <v>70</v>
      </c>
      <c r="B60" s="2">
        <v>680492</v>
      </c>
      <c r="C60" s="2">
        <v>66817</v>
      </c>
      <c r="D60" s="2" t="s">
        <v>18</v>
      </c>
      <c r="E60" s="2">
        <v>747309</v>
      </c>
      <c r="F60" s="2">
        <v>396447</v>
      </c>
      <c r="G60" s="2">
        <v>30850</v>
      </c>
      <c r="H60" s="2">
        <v>350862</v>
      </c>
    </row>
    <row r="61" spans="1:8" x14ac:dyDescent="0.15">
      <c r="A61" s="7" t="s">
        <v>71</v>
      </c>
      <c r="B61" s="2">
        <v>229532</v>
      </c>
      <c r="C61" s="2">
        <v>95375</v>
      </c>
      <c r="D61" s="2">
        <v>4712</v>
      </c>
      <c r="E61" s="2">
        <v>320195</v>
      </c>
      <c r="F61" s="2" t="s">
        <v>18</v>
      </c>
      <c r="G61" s="2" t="s">
        <v>18</v>
      </c>
      <c r="H61" s="2">
        <v>320195</v>
      </c>
    </row>
    <row r="62" spans="1:8" x14ac:dyDescent="0.15">
      <c r="A62" s="7" t="s">
        <v>72</v>
      </c>
      <c r="B62" s="2">
        <v>2694870</v>
      </c>
      <c r="C62" s="2">
        <f>6580+7148</f>
        <v>13728</v>
      </c>
      <c r="D62" s="2">
        <v>17973</v>
      </c>
      <c r="E62" s="2">
        <v>2690625</v>
      </c>
      <c r="F62" s="2">
        <v>2277060</v>
      </c>
      <c r="G62" s="2">
        <v>96051</v>
      </c>
      <c r="H62" s="2">
        <v>413565</v>
      </c>
    </row>
    <row r="63" spans="1:8" x14ac:dyDescent="0.15">
      <c r="A63" s="7" t="s">
        <v>73</v>
      </c>
      <c r="B63" s="2">
        <v>58634</v>
      </c>
      <c r="C63" s="2" t="s">
        <v>18</v>
      </c>
      <c r="D63" s="2" t="s">
        <v>18</v>
      </c>
      <c r="E63" s="2">
        <v>58634</v>
      </c>
      <c r="F63" s="2">
        <v>41295</v>
      </c>
      <c r="G63" s="2">
        <v>10941</v>
      </c>
      <c r="H63" s="2">
        <v>17339</v>
      </c>
    </row>
    <row r="64" spans="1:8" x14ac:dyDescent="0.15">
      <c r="A64" s="7" t="s">
        <v>74</v>
      </c>
      <c r="B64" s="2">
        <v>2628453</v>
      </c>
      <c r="C64" s="2">
        <f>6580+5525+1623</f>
        <v>13728</v>
      </c>
      <c r="D64" s="2">
        <v>17973</v>
      </c>
      <c r="E64" s="2">
        <v>2624208</v>
      </c>
      <c r="F64" s="2">
        <v>2235765</v>
      </c>
      <c r="G64" s="2">
        <f>46279+38831</f>
        <v>85110</v>
      </c>
      <c r="H64" s="2">
        <v>388443</v>
      </c>
    </row>
    <row r="65" spans="1:8" x14ac:dyDescent="0.15">
      <c r="A65" s="7" t="s">
        <v>75</v>
      </c>
      <c r="B65" s="2">
        <v>7783</v>
      </c>
      <c r="C65" s="2" t="s">
        <v>18</v>
      </c>
      <c r="D65" s="2" t="s">
        <v>18</v>
      </c>
      <c r="E65" s="2">
        <v>7783</v>
      </c>
      <c r="F65" s="2" t="s">
        <v>18</v>
      </c>
      <c r="G65" s="2" t="s">
        <v>18</v>
      </c>
      <c r="H65" s="2">
        <v>7783</v>
      </c>
    </row>
    <row r="66" spans="1:8" x14ac:dyDescent="0.15">
      <c r="A66" s="7" t="s">
        <v>14</v>
      </c>
      <c r="B66" s="2">
        <v>44943487</v>
      </c>
      <c r="C66" s="2">
        <v>452975</v>
      </c>
      <c r="D66" s="2">
        <v>24521</v>
      </c>
      <c r="E66" s="2">
        <v>45371941</v>
      </c>
      <c r="F66" s="2">
        <v>17743239</v>
      </c>
      <c r="G66" s="2">
        <v>638211</v>
      </c>
      <c r="H66" s="2">
        <v>27628703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B1" workbookViewId="0">
      <selection activeCell="I62" sqref="B62:I62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10" ht="2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2.5" x14ac:dyDescent="0.15">
      <c r="A5" s="3" t="s">
        <v>5</v>
      </c>
      <c r="B5" s="5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</row>
    <row r="6" spans="1:10" x14ac:dyDescent="0.15">
      <c r="A6" s="7" t="s">
        <v>15</v>
      </c>
      <c r="B6" s="2">
        <v>252776</v>
      </c>
      <c r="C6" s="2">
        <v>6513645</v>
      </c>
      <c r="D6" s="2">
        <f>2670418+11</f>
        <v>2670429</v>
      </c>
      <c r="E6" s="2">
        <f>9718+252663</f>
        <v>262381</v>
      </c>
      <c r="F6" s="2">
        <v>44755</v>
      </c>
      <c r="G6" s="2">
        <v>270931</v>
      </c>
      <c r="H6" s="2">
        <v>4281006</v>
      </c>
      <c r="I6" s="2">
        <v>166665</v>
      </c>
      <c r="J6" s="2">
        <v>14462587</v>
      </c>
    </row>
    <row r="7" spans="1:10" x14ac:dyDescent="0.15">
      <c r="A7" s="7" t="s">
        <v>16</v>
      </c>
      <c r="B7" s="2">
        <v>247055</v>
      </c>
      <c r="C7" s="2">
        <v>3178822</v>
      </c>
      <c r="D7" s="2">
        <v>525159</v>
      </c>
      <c r="E7" s="2">
        <f>6996+116710</f>
        <v>123706</v>
      </c>
      <c r="F7" s="2">
        <v>215</v>
      </c>
      <c r="G7" s="2">
        <v>56782</v>
      </c>
      <c r="H7" s="2">
        <v>2109867</v>
      </c>
      <c r="I7" s="2">
        <v>157784</v>
      </c>
      <c r="J7" s="2">
        <v>6339390</v>
      </c>
    </row>
    <row r="8" spans="1:10" x14ac:dyDescent="0.15">
      <c r="A8" s="7" t="s">
        <v>17</v>
      </c>
      <c r="B8" s="2" t="s">
        <v>18</v>
      </c>
      <c r="C8" s="2" t="s">
        <v>18</v>
      </c>
      <c r="D8" s="2" t="s">
        <v>18</v>
      </c>
      <c r="E8" s="2" t="s">
        <v>18</v>
      </c>
      <c r="F8" s="2" t="s">
        <v>18</v>
      </c>
      <c r="G8" s="2" t="s">
        <v>18</v>
      </c>
      <c r="H8" s="2" t="s">
        <v>18</v>
      </c>
      <c r="I8" s="2" t="s">
        <v>18</v>
      </c>
      <c r="J8" s="2" t="s">
        <v>18</v>
      </c>
    </row>
    <row r="9" spans="1:10" x14ac:dyDescent="0.15">
      <c r="A9" s="7" t="s">
        <v>19</v>
      </c>
      <c r="B9" s="2">
        <v>5720</v>
      </c>
      <c r="C9" s="2">
        <v>3314166</v>
      </c>
      <c r="D9" s="2">
        <f>2145259+11</f>
        <v>2145270</v>
      </c>
      <c r="E9" s="2">
        <f>105715</f>
        <v>105715</v>
      </c>
      <c r="F9" s="2">
        <v>33480</v>
      </c>
      <c r="G9" s="2">
        <v>194639</v>
      </c>
      <c r="H9" s="2">
        <v>1842617</v>
      </c>
      <c r="I9" s="2">
        <v>8881</v>
      </c>
      <c r="J9" s="2">
        <v>7650489</v>
      </c>
    </row>
    <row r="10" spans="1:10" x14ac:dyDescent="0.15">
      <c r="A10" s="7" t="s">
        <v>20</v>
      </c>
      <c r="B10" s="2" t="s">
        <v>18</v>
      </c>
      <c r="C10" s="2">
        <v>911</v>
      </c>
      <c r="D10" s="2" t="s">
        <v>18</v>
      </c>
      <c r="E10" s="2">
        <f>9021</f>
        <v>9021</v>
      </c>
      <c r="F10" s="2" t="s">
        <v>18</v>
      </c>
      <c r="G10" s="2" t="s">
        <v>18</v>
      </c>
      <c r="H10" s="2">
        <v>323686</v>
      </c>
      <c r="I10" s="2" t="s">
        <v>18</v>
      </c>
      <c r="J10" s="2">
        <v>333618</v>
      </c>
    </row>
    <row r="11" spans="1:10" x14ac:dyDescent="0.15">
      <c r="A11" s="7" t="s">
        <v>21</v>
      </c>
      <c r="B11" s="2" t="s">
        <v>18</v>
      </c>
      <c r="C11" s="2">
        <v>580</v>
      </c>
      <c r="D11" s="2" t="s">
        <v>18</v>
      </c>
      <c r="E11" s="2">
        <f>2722+20836</f>
        <v>23558</v>
      </c>
      <c r="F11" s="2">
        <v>4478</v>
      </c>
      <c r="G11" s="2">
        <v>19510</v>
      </c>
      <c r="H11" s="2">
        <v>4512</v>
      </c>
      <c r="I11" s="2" t="s">
        <v>18</v>
      </c>
      <c r="J11" s="2">
        <v>52639</v>
      </c>
    </row>
    <row r="12" spans="1:10" x14ac:dyDescent="0.15">
      <c r="A12" s="7" t="s">
        <v>22</v>
      </c>
      <c r="B12" s="2" t="s">
        <v>18</v>
      </c>
      <c r="C12" s="2" t="s">
        <v>18</v>
      </c>
      <c r="D12" s="2" t="s">
        <v>18</v>
      </c>
      <c r="E12" s="2" t="s">
        <v>18</v>
      </c>
      <c r="F12" s="2" t="s">
        <v>18</v>
      </c>
      <c r="G12" s="2" t="s">
        <v>18</v>
      </c>
      <c r="H12" s="2" t="s">
        <v>18</v>
      </c>
      <c r="I12" s="2" t="s">
        <v>18</v>
      </c>
      <c r="J12" s="2" t="s">
        <v>18</v>
      </c>
    </row>
    <row r="13" spans="1:10" x14ac:dyDescent="0.15">
      <c r="A13" s="7" t="s">
        <v>23</v>
      </c>
      <c r="B13" s="2" t="s">
        <v>18</v>
      </c>
      <c r="C13" s="2" t="s">
        <v>18</v>
      </c>
      <c r="D13" s="2" t="s">
        <v>18</v>
      </c>
      <c r="E13" s="2" t="s">
        <v>18</v>
      </c>
      <c r="F13" s="2" t="s">
        <v>18</v>
      </c>
      <c r="G13" s="2" t="s">
        <v>18</v>
      </c>
      <c r="H13" s="2" t="s">
        <v>18</v>
      </c>
      <c r="I13" s="2" t="s">
        <v>18</v>
      </c>
      <c r="J13" s="2" t="s">
        <v>18</v>
      </c>
    </row>
    <row r="14" spans="1:10" x14ac:dyDescent="0.15">
      <c r="A14" s="7" t="s">
        <v>24</v>
      </c>
      <c r="B14" s="2" t="s">
        <v>18</v>
      </c>
      <c r="C14" s="2" t="s">
        <v>18</v>
      </c>
      <c r="D14" s="2" t="s">
        <v>18</v>
      </c>
      <c r="E14" s="2" t="s">
        <v>18</v>
      </c>
      <c r="F14" s="2" t="s">
        <v>18</v>
      </c>
      <c r="G14" s="2" t="s">
        <v>18</v>
      </c>
      <c r="H14" s="2" t="s">
        <v>18</v>
      </c>
      <c r="I14" s="2" t="s">
        <v>18</v>
      </c>
      <c r="J14" s="2" t="s">
        <v>18</v>
      </c>
    </row>
    <row r="15" spans="1:10" x14ac:dyDescent="0.15">
      <c r="A15" s="7" t="s">
        <v>25</v>
      </c>
      <c r="B15" s="2" t="s">
        <v>18</v>
      </c>
      <c r="C15" s="2" t="s">
        <v>18</v>
      </c>
      <c r="D15" s="2" t="s">
        <v>18</v>
      </c>
      <c r="E15" s="2" t="s">
        <v>18</v>
      </c>
      <c r="F15" s="2" t="s">
        <v>18</v>
      </c>
      <c r="G15" s="2" t="s">
        <v>18</v>
      </c>
      <c r="H15" s="2" t="s">
        <v>18</v>
      </c>
      <c r="I15" s="2" t="s">
        <v>18</v>
      </c>
      <c r="J15" s="2" t="s">
        <v>18</v>
      </c>
    </row>
    <row r="16" spans="1:10" x14ac:dyDescent="0.15">
      <c r="A16" s="7" t="s">
        <v>26</v>
      </c>
      <c r="B16" s="2" t="s">
        <v>18</v>
      </c>
      <c r="C16" s="2">
        <v>19166</v>
      </c>
      <c r="D16" s="2" t="s">
        <v>18</v>
      </c>
      <c r="E16" s="2">
        <f>380</f>
        <v>380</v>
      </c>
      <c r="F16" s="2">
        <v>6580</v>
      </c>
      <c r="G16" s="2" t="s">
        <v>18</v>
      </c>
      <c r="H16" s="2">
        <v>324</v>
      </c>
      <c r="I16" s="2" t="s">
        <v>18</v>
      </c>
      <c r="J16" s="2">
        <v>26450</v>
      </c>
    </row>
    <row r="17" spans="1:10" x14ac:dyDescent="0.15">
      <c r="A17" s="7" t="s">
        <v>27</v>
      </c>
      <c r="B17" s="2">
        <v>3414350</v>
      </c>
      <c r="C17" s="2">
        <v>197226</v>
      </c>
      <c r="D17" s="2" t="s">
        <v>18</v>
      </c>
      <c r="E17" s="2">
        <v>4844605</v>
      </c>
      <c r="F17" s="2">
        <v>4261097</v>
      </c>
      <c r="G17" s="2">
        <v>35273</v>
      </c>
      <c r="H17" s="2" t="s">
        <v>18</v>
      </c>
      <c r="I17" s="2" t="s">
        <v>18</v>
      </c>
      <c r="J17" s="2">
        <v>12752550</v>
      </c>
    </row>
    <row r="18" spans="1:10" x14ac:dyDescent="0.15">
      <c r="A18" s="7" t="s">
        <v>28</v>
      </c>
      <c r="B18" s="2" t="s">
        <v>18</v>
      </c>
      <c r="C18" s="2" t="s">
        <v>18</v>
      </c>
      <c r="D18" s="2" t="s">
        <v>18</v>
      </c>
      <c r="E18" s="2" t="s">
        <v>18</v>
      </c>
      <c r="F18" s="2" t="s">
        <v>18</v>
      </c>
      <c r="G18" s="2" t="s">
        <v>18</v>
      </c>
      <c r="H18" s="2" t="s">
        <v>18</v>
      </c>
      <c r="I18" s="2" t="s">
        <v>18</v>
      </c>
      <c r="J18" s="2" t="s">
        <v>18</v>
      </c>
    </row>
    <row r="19" spans="1:10" x14ac:dyDescent="0.15">
      <c r="A19" s="7" t="s">
        <v>29</v>
      </c>
      <c r="B19" s="2">
        <v>560</v>
      </c>
      <c r="C19" s="2" t="s">
        <v>18</v>
      </c>
      <c r="D19" s="2" t="s">
        <v>18</v>
      </c>
      <c r="E19" s="2" t="s">
        <v>18</v>
      </c>
      <c r="F19" s="2" t="s">
        <v>18</v>
      </c>
      <c r="G19" s="2" t="s">
        <v>18</v>
      </c>
      <c r="H19" s="2" t="s">
        <v>18</v>
      </c>
      <c r="I19" s="2" t="s">
        <v>18</v>
      </c>
      <c r="J19" s="2">
        <v>560</v>
      </c>
    </row>
    <row r="20" spans="1:10" x14ac:dyDescent="0.15">
      <c r="A20" s="7" t="s">
        <v>30</v>
      </c>
      <c r="B20" s="2" t="s">
        <v>18</v>
      </c>
      <c r="C20" s="2" t="s">
        <v>18</v>
      </c>
      <c r="D20" s="2" t="s">
        <v>18</v>
      </c>
      <c r="E20" s="2" t="s">
        <v>18</v>
      </c>
      <c r="F20" s="2" t="s">
        <v>18</v>
      </c>
      <c r="G20" s="2" t="s">
        <v>18</v>
      </c>
      <c r="H20" s="2" t="s">
        <v>18</v>
      </c>
      <c r="I20" s="2" t="s">
        <v>18</v>
      </c>
      <c r="J20" s="2" t="s">
        <v>18</v>
      </c>
    </row>
    <row r="21" spans="1:10" x14ac:dyDescent="0.15">
      <c r="A21" s="7" t="s">
        <v>31</v>
      </c>
      <c r="B21" s="2" t="s">
        <v>18</v>
      </c>
      <c r="C21" s="2" t="s">
        <v>18</v>
      </c>
      <c r="D21" s="2" t="s">
        <v>18</v>
      </c>
      <c r="E21" s="2" t="s">
        <v>18</v>
      </c>
      <c r="F21" s="2" t="s">
        <v>18</v>
      </c>
      <c r="G21" s="2" t="s">
        <v>18</v>
      </c>
      <c r="H21" s="2" t="s">
        <v>18</v>
      </c>
      <c r="I21" s="2" t="s">
        <v>18</v>
      </c>
      <c r="J21" s="2" t="s">
        <v>18</v>
      </c>
    </row>
    <row r="22" spans="1:10" x14ac:dyDescent="0.15">
      <c r="A22" s="7" t="s">
        <v>32</v>
      </c>
      <c r="B22" s="2" t="s">
        <v>18</v>
      </c>
      <c r="C22" s="2" t="s">
        <v>18</v>
      </c>
      <c r="D22" s="2" t="s">
        <v>18</v>
      </c>
      <c r="E22" s="2" t="s">
        <v>18</v>
      </c>
      <c r="F22" s="2" t="s">
        <v>18</v>
      </c>
      <c r="G22" s="2" t="s">
        <v>18</v>
      </c>
      <c r="H22" s="2" t="s">
        <v>18</v>
      </c>
      <c r="I22" s="2" t="s">
        <v>18</v>
      </c>
      <c r="J22" s="2" t="s">
        <v>18</v>
      </c>
    </row>
    <row r="23" spans="1:10" x14ac:dyDescent="0.15">
      <c r="A23" s="7" t="s">
        <v>33</v>
      </c>
      <c r="B23" s="2" t="s">
        <v>18</v>
      </c>
      <c r="C23" s="2" t="s">
        <v>18</v>
      </c>
      <c r="D23" s="2" t="s">
        <v>18</v>
      </c>
      <c r="E23" s="2" t="s">
        <v>18</v>
      </c>
      <c r="F23" s="2" t="s">
        <v>18</v>
      </c>
      <c r="G23" s="2" t="s">
        <v>18</v>
      </c>
      <c r="H23" s="2" t="s">
        <v>18</v>
      </c>
      <c r="I23" s="2" t="s">
        <v>18</v>
      </c>
      <c r="J23" s="2" t="s">
        <v>18</v>
      </c>
    </row>
    <row r="24" spans="1:10" x14ac:dyDescent="0.15">
      <c r="A24" s="7" t="s">
        <v>34</v>
      </c>
      <c r="B24" s="2">
        <v>882018</v>
      </c>
      <c r="C24" s="2">
        <v>125342</v>
      </c>
      <c r="D24" s="2" t="s">
        <v>18</v>
      </c>
      <c r="E24" s="2" t="s">
        <v>18</v>
      </c>
      <c r="F24" s="2">
        <v>28621</v>
      </c>
      <c r="G24" s="2" t="s">
        <v>18</v>
      </c>
      <c r="H24" s="2" t="s">
        <v>18</v>
      </c>
      <c r="I24" s="2" t="s">
        <v>18</v>
      </c>
      <c r="J24" s="2">
        <v>1035981</v>
      </c>
    </row>
    <row r="25" spans="1:10" x14ac:dyDescent="0.15">
      <c r="A25" s="7" t="s">
        <v>35</v>
      </c>
      <c r="B25" s="2" t="s">
        <v>18</v>
      </c>
      <c r="C25" s="2" t="s">
        <v>18</v>
      </c>
      <c r="D25" s="2" t="s">
        <v>18</v>
      </c>
      <c r="E25" s="2" t="s">
        <v>18</v>
      </c>
      <c r="F25" s="2" t="s">
        <v>18</v>
      </c>
      <c r="G25" s="2" t="s">
        <v>18</v>
      </c>
      <c r="H25" s="2" t="s">
        <v>18</v>
      </c>
      <c r="I25" s="2" t="s">
        <v>18</v>
      </c>
      <c r="J25" s="2" t="s">
        <v>18</v>
      </c>
    </row>
    <row r="26" spans="1:10" x14ac:dyDescent="0.15">
      <c r="A26" s="7" t="s">
        <v>36</v>
      </c>
      <c r="B26" s="2" t="s">
        <v>18</v>
      </c>
      <c r="C26" s="2" t="s">
        <v>18</v>
      </c>
      <c r="D26" s="2" t="s">
        <v>18</v>
      </c>
      <c r="E26" s="2" t="s">
        <v>18</v>
      </c>
      <c r="F26" s="2" t="s">
        <v>18</v>
      </c>
      <c r="G26" s="2" t="s">
        <v>18</v>
      </c>
      <c r="H26" s="2" t="s">
        <v>18</v>
      </c>
      <c r="I26" s="2" t="s">
        <v>18</v>
      </c>
      <c r="J26" s="2" t="s">
        <v>18</v>
      </c>
    </row>
    <row r="27" spans="1:10" x14ac:dyDescent="0.15">
      <c r="A27" s="7" t="s">
        <v>37</v>
      </c>
      <c r="B27" s="2" t="s">
        <v>18</v>
      </c>
      <c r="C27" s="2" t="s">
        <v>18</v>
      </c>
      <c r="D27" s="2" t="s">
        <v>18</v>
      </c>
      <c r="E27" s="2" t="s">
        <v>18</v>
      </c>
      <c r="F27" s="2" t="s">
        <v>18</v>
      </c>
      <c r="G27" s="2" t="s">
        <v>18</v>
      </c>
      <c r="H27" s="2" t="s">
        <v>18</v>
      </c>
      <c r="I27" s="2" t="s">
        <v>18</v>
      </c>
      <c r="J27" s="2" t="s">
        <v>18</v>
      </c>
    </row>
    <row r="28" spans="1:10" x14ac:dyDescent="0.15">
      <c r="A28" s="7" t="s">
        <v>38</v>
      </c>
      <c r="B28" s="2" t="s">
        <v>18</v>
      </c>
      <c r="C28" s="2" t="s">
        <v>18</v>
      </c>
      <c r="D28" s="2" t="s">
        <v>18</v>
      </c>
      <c r="E28" s="2" t="s">
        <v>18</v>
      </c>
      <c r="F28" s="2" t="s">
        <v>18</v>
      </c>
      <c r="G28" s="2" t="s">
        <v>18</v>
      </c>
      <c r="H28" s="2" t="s">
        <v>18</v>
      </c>
      <c r="I28" s="2" t="s">
        <v>18</v>
      </c>
      <c r="J28" s="2" t="s">
        <v>18</v>
      </c>
    </row>
    <row r="29" spans="1:10" x14ac:dyDescent="0.15">
      <c r="A29" s="7" t="s">
        <v>39</v>
      </c>
      <c r="B29" s="2" t="s">
        <v>18</v>
      </c>
      <c r="C29" s="2" t="s">
        <v>18</v>
      </c>
      <c r="D29" s="2" t="s">
        <v>18</v>
      </c>
      <c r="E29" s="2" t="s">
        <v>18</v>
      </c>
      <c r="F29" s="2">
        <v>0</v>
      </c>
      <c r="G29" s="2" t="s">
        <v>18</v>
      </c>
      <c r="H29" s="2" t="s">
        <v>18</v>
      </c>
      <c r="I29" s="2" t="s">
        <v>18</v>
      </c>
      <c r="J29" s="2">
        <v>0</v>
      </c>
    </row>
    <row r="30" spans="1:10" x14ac:dyDescent="0.15">
      <c r="A30" s="7" t="s">
        <v>40</v>
      </c>
      <c r="B30" s="2" t="s">
        <v>18</v>
      </c>
      <c r="C30" s="2" t="s">
        <v>18</v>
      </c>
      <c r="D30" s="2" t="s">
        <v>18</v>
      </c>
      <c r="E30" s="2" t="s">
        <v>18</v>
      </c>
      <c r="F30" s="2" t="s">
        <v>18</v>
      </c>
      <c r="G30" s="2" t="s">
        <v>18</v>
      </c>
      <c r="H30" s="2" t="s">
        <v>18</v>
      </c>
      <c r="I30" s="2" t="s">
        <v>18</v>
      </c>
      <c r="J30" s="2" t="s">
        <v>18</v>
      </c>
    </row>
    <row r="31" spans="1:10" x14ac:dyDescent="0.15">
      <c r="A31" s="7" t="s">
        <v>41</v>
      </c>
      <c r="B31" s="2">
        <v>1133</v>
      </c>
      <c r="C31" s="2" t="s">
        <v>18</v>
      </c>
      <c r="D31" s="2" t="s">
        <v>18</v>
      </c>
      <c r="E31" s="2">
        <f>271342+113809</f>
        <v>385151</v>
      </c>
      <c r="F31" s="2">
        <v>193756</v>
      </c>
      <c r="G31" s="2" t="s">
        <v>18</v>
      </c>
      <c r="H31" s="2" t="s">
        <v>18</v>
      </c>
      <c r="I31" s="2" t="s">
        <v>18</v>
      </c>
      <c r="J31" s="2">
        <v>580040</v>
      </c>
    </row>
    <row r="32" spans="1:10" x14ac:dyDescent="0.15">
      <c r="A32" s="7" t="s">
        <v>42</v>
      </c>
      <c r="B32" s="2" t="s">
        <v>18</v>
      </c>
      <c r="C32" s="2" t="s">
        <v>18</v>
      </c>
      <c r="D32" s="2" t="s">
        <v>18</v>
      </c>
      <c r="E32" s="2" t="s">
        <v>18</v>
      </c>
      <c r="F32" s="2" t="s">
        <v>18</v>
      </c>
      <c r="G32" s="2" t="s">
        <v>18</v>
      </c>
      <c r="H32" s="2" t="s">
        <v>18</v>
      </c>
      <c r="I32" s="2" t="s">
        <v>18</v>
      </c>
      <c r="J32" s="2" t="s">
        <v>18</v>
      </c>
    </row>
    <row r="33" spans="1:10" x14ac:dyDescent="0.15">
      <c r="A33" s="7" t="s">
        <v>43</v>
      </c>
      <c r="B33" s="2" t="s">
        <v>18</v>
      </c>
      <c r="C33" s="2" t="s">
        <v>18</v>
      </c>
      <c r="D33" s="2" t="s">
        <v>18</v>
      </c>
      <c r="E33" s="2" t="s">
        <v>18</v>
      </c>
      <c r="F33" s="2" t="s">
        <v>18</v>
      </c>
      <c r="G33" s="2" t="s">
        <v>18</v>
      </c>
      <c r="H33" s="2" t="s">
        <v>18</v>
      </c>
      <c r="I33" s="2" t="s">
        <v>18</v>
      </c>
      <c r="J33" s="2" t="s">
        <v>18</v>
      </c>
    </row>
    <row r="34" spans="1:10" x14ac:dyDescent="0.15">
      <c r="A34" s="7" t="s">
        <v>44</v>
      </c>
      <c r="B34" s="2" t="s">
        <v>18</v>
      </c>
      <c r="C34" s="2" t="s">
        <v>18</v>
      </c>
      <c r="D34" s="2" t="s">
        <v>18</v>
      </c>
      <c r="E34" s="2" t="s">
        <v>18</v>
      </c>
      <c r="F34" s="2" t="s">
        <v>18</v>
      </c>
      <c r="G34" s="2" t="s">
        <v>18</v>
      </c>
      <c r="H34" s="2" t="s">
        <v>18</v>
      </c>
      <c r="I34" s="2" t="s">
        <v>18</v>
      </c>
      <c r="J34" s="2" t="s">
        <v>18</v>
      </c>
    </row>
    <row r="35" spans="1:10" x14ac:dyDescent="0.15">
      <c r="A35" s="7" t="s">
        <v>45</v>
      </c>
      <c r="B35" s="2" t="s">
        <v>18</v>
      </c>
      <c r="C35" s="2" t="s">
        <v>18</v>
      </c>
      <c r="D35" s="2" t="s">
        <v>18</v>
      </c>
      <c r="E35" s="2" t="s">
        <v>18</v>
      </c>
      <c r="F35" s="2" t="s">
        <v>18</v>
      </c>
      <c r="G35" s="2" t="s">
        <v>18</v>
      </c>
      <c r="H35" s="2" t="s">
        <v>18</v>
      </c>
      <c r="I35" s="2" t="s">
        <v>18</v>
      </c>
      <c r="J35" s="2" t="s">
        <v>18</v>
      </c>
    </row>
    <row r="36" spans="1:10" x14ac:dyDescent="0.15">
      <c r="A36" s="7" t="s">
        <v>46</v>
      </c>
      <c r="B36" s="2" t="s">
        <v>18</v>
      </c>
      <c r="C36" s="2" t="s">
        <v>18</v>
      </c>
      <c r="D36" s="2" t="s">
        <v>18</v>
      </c>
      <c r="E36" s="2" t="s">
        <v>18</v>
      </c>
      <c r="F36" s="2" t="s">
        <v>18</v>
      </c>
      <c r="G36" s="2" t="s">
        <v>18</v>
      </c>
      <c r="H36" s="2" t="s">
        <v>18</v>
      </c>
      <c r="I36" s="2" t="s">
        <v>18</v>
      </c>
      <c r="J36" s="2" t="s">
        <v>18</v>
      </c>
    </row>
    <row r="37" spans="1:10" x14ac:dyDescent="0.15">
      <c r="A37" s="7" t="s">
        <v>47</v>
      </c>
      <c r="B37" s="2" t="s">
        <v>18</v>
      </c>
      <c r="C37" s="2" t="s">
        <v>18</v>
      </c>
      <c r="D37" s="2" t="s">
        <v>18</v>
      </c>
      <c r="E37" s="2" t="s">
        <v>18</v>
      </c>
      <c r="F37" s="2" t="s">
        <v>18</v>
      </c>
      <c r="G37" s="2" t="s">
        <v>18</v>
      </c>
      <c r="H37" s="2" t="s">
        <v>18</v>
      </c>
      <c r="I37" s="2" t="s">
        <v>18</v>
      </c>
      <c r="J37" s="2" t="s">
        <v>18</v>
      </c>
    </row>
    <row r="38" spans="1:10" x14ac:dyDescent="0.15">
      <c r="A38" s="7" t="s">
        <v>48</v>
      </c>
      <c r="B38" s="2" t="s">
        <v>18</v>
      </c>
      <c r="C38" s="2" t="s">
        <v>18</v>
      </c>
      <c r="D38" s="2" t="s">
        <v>18</v>
      </c>
      <c r="E38" s="2" t="s">
        <v>18</v>
      </c>
      <c r="F38" s="2" t="s">
        <v>18</v>
      </c>
      <c r="G38" s="2" t="s">
        <v>18</v>
      </c>
      <c r="H38" s="2" t="s">
        <v>18</v>
      </c>
      <c r="I38" s="2" t="s">
        <v>18</v>
      </c>
      <c r="J38" s="2" t="s">
        <v>18</v>
      </c>
    </row>
    <row r="39" spans="1:10" x14ac:dyDescent="0.15">
      <c r="A39" s="7" t="s">
        <v>49</v>
      </c>
      <c r="B39" s="2" t="s">
        <v>18</v>
      </c>
      <c r="C39" s="2" t="s">
        <v>18</v>
      </c>
      <c r="D39" s="2" t="s">
        <v>18</v>
      </c>
      <c r="E39" s="2" t="s">
        <v>18</v>
      </c>
      <c r="F39" s="2" t="s">
        <v>18</v>
      </c>
      <c r="G39" s="2" t="s">
        <v>18</v>
      </c>
      <c r="H39" s="2" t="s">
        <v>18</v>
      </c>
      <c r="I39" s="2" t="s">
        <v>18</v>
      </c>
      <c r="J39" s="2" t="s">
        <v>18</v>
      </c>
    </row>
    <row r="40" spans="1:10" x14ac:dyDescent="0.15">
      <c r="A40" s="7" t="s">
        <v>50</v>
      </c>
      <c r="B40" s="2" t="s">
        <v>18</v>
      </c>
      <c r="C40" s="2" t="s">
        <v>18</v>
      </c>
      <c r="D40" s="2" t="s">
        <v>18</v>
      </c>
      <c r="E40" s="2" t="s">
        <v>18</v>
      </c>
      <c r="F40" s="2" t="s">
        <v>18</v>
      </c>
      <c r="G40" s="2" t="s">
        <v>18</v>
      </c>
      <c r="H40" s="2" t="s">
        <v>18</v>
      </c>
      <c r="I40" s="2" t="s">
        <v>18</v>
      </c>
      <c r="J40" s="2" t="s">
        <v>18</v>
      </c>
    </row>
    <row r="41" spans="1:10" x14ac:dyDescent="0.15">
      <c r="A41" s="7" t="s">
        <v>51</v>
      </c>
      <c r="B41" s="2" t="s">
        <v>18</v>
      </c>
      <c r="C41" s="2" t="s">
        <v>18</v>
      </c>
      <c r="D41" s="2" t="s">
        <v>18</v>
      </c>
      <c r="E41" s="2" t="s">
        <v>18</v>
      </c>
      <c r="F41" s="2" t="s">
        <v>18</v>
      </c>
      <c r="G41" s="2" t="s">
        <v>18</v>
      </c>
      <c r="H41" s="2" t="s">
        <v>18</v>
      </c>
      <c r="I41" s="2" t="s">
        <v>18</v>
      </c>
      <c r="J41" s="2" t="s">
        <v>18</v>
      </c>
    </row>
    <row r="42" spans="1:10" x14ac:dyDescent="0.15">
      <c r="A42" s="7" t="s">
        <v>52</v>
      </c>
      <c r="B42" s="2" t="s">
        <v>18</v>
      </c>
      <c r="C42" s="2" t="s">
        <v>18</v>
      </c>
      <c r="D42" s="2" t="s">
        <v>18</v>
      </c>
      <c r="E42" s="2" t="s">
        <v>18</v>
      </c>
      <c r="F42" s="2" t="s">
        <v>18</v>
      </c>
      <c r="G42" s="2" t="s">
        <v>18</v>
      </c>
      <c r="H42" s="2" t="s">
        <v>18</v>
      </c>
      <c r="I42" s="2" t="s">
        <v>18</v>
      </c>
      <c r="J42" s="2" t="s">
        <v>18</v>
      </c>
    </row>
    <row r="43" spans="1:10" x14ac:dyDescent="0.15">
      <c r="A43" s="7" t="s">
        <v>53</v>
      </c>
      <c r="B43" s="2" t="s">
        <v>18</v>
      </c>
      <c r="C43" s="2" t="s">
        <v>18</v>
      </c>
      <c r="D43" s="2" t="s">
        <v>18</v>
      </c>
      <c r="E43" s="2" t="s">
        <v>18</v>
      </c>
      <c r="F43" s="2" t="s">
        <v>18</v>
      </c>
      <c r="G43" s="2" t="s">
        <v>18</v>
      </c>
      <c r="H43" s="2" t="s">
        <v>18</v>
      </c>
      <c r="I43" s="2" t="s">
        <v>18</v>
      </c>
      <c r="J43" s="2" t="s">
        <v>18</v>
      </c>
    </row>
    <row r="44" spans="1:10" x14ac:dyDescent="0.15">
      <c r="A44" s="7" t="s">
        <v>54</v>
      </c>
      <c r="B44" s="2" t="s">
        <v>18</v>
      </c>
      <c r="C44" s="2" t="s">
        <v>18</v>
      </c>
      <c r="D44" s="2" t="s">
        <v>18</v>
      </c>
      <c r="E44" s="2" t="s">
        <v>18</v>
      </c>
      <c r="F44" s="2" t="s">
        <v>18</v>
      </c>
      <c r="G44" s="2" t="s">
        <v>18</v>
      </c>
      <c r="H44" s="2" t="s">
        <v>18</v>
      </c>
      <c r="I44" s="2" t="s">
        <v>18</v>
      </c>
      <c r="J44" s="2" t="s">
        <v>18</v>
      </c>
    </row>
    <row r="45" spans="1:10" x14ac:dyDescent="0.15">
      <c r="A45" s="7" t="s">
        <v>55</v>
      </c>
      <c r="B45" s="2" t="s">
        <v>18</v>
      </c>
      <c r="C45" s="2" t="s">
        <v>18</v>
      </c>
      <c r="D45" s="2" t="s">
        <v>18</v>
      </c>
      <c r="E45" s="2">
        <f>207490+205094</f>
        <v>412584</v>
      </c>
      <c r="F45" s="2" t="s">
        <v>18</v>
      </c>
      <c r="G45" s="2" t="s">
        <v>18</v>
      </c>
      <c r="H45" s="2" t="s">
        <v>18</v>
      </c>
      <c r="I45" s="2" t="s">
        <v>18</v>
      </c>
      <c r="J45" s="2">
        <v>412584</v>
      </c>
    </row>
    <row r="46" spans="1:10" x14ac:dyDescent="0.15">
      <c r="A46" s="7" t="s">
        <v>56</v>
      </c>
      <c r="B46" s="2">
        <v>399397</v>
      </c>
      <c r="C46" s="2" t="s">
        <v>18</v>
      </c>
      <c r="D46" s="2" t="s">
        <v>18</v>
      </c>
      <c r="E46" s="2" t="s">
        <v>18</v>
      </c>
      <c r="F46" s="2" t="s">
        <v>18</v>
      </c>
      <c r="G46" s="2" t="s">
        <v>18</v>
      </c>
      <c r="H46" s="2" t="s">
        <v>18</v>
      </c>
      <c r="I46" s="2" t="s">
        <v>18</v>
      </c>
      <c r="J46" s="2">
        <v>399397</v>
      </c>
    </row>
    <row r="47" spans="1:10" x14ac:dyDescent="0.15">
      <c r="A47" s="7" t="s">
        <v>57</v>
      </c>
      <c r="B47" s="2">
        <v>1309283</v>
      </c>
      <c r="C47" s="2" t="s">
        <v>18</v>
      </c>
      <c r="D47" s="2" t="s">
        <v>18</v>
      </c>
      <c r="E47" s="2" t="s">
        <v>18</v>
      </c>
      <c r="F47" s="2" t="s">
        <v>18</v>
      </c>
      <c r="G47" s="2" t="s">
        <v>18</v>
      </c>
      <c r="H47" s="2" t="s">
        <v>18</v>
      </c>
      <c r="I47" s="2" t="s">
        <v>18</v>
      </c>
      <c r="J47" s="2">
        <v>1309283</v>
      </c>
    </row>
    <row r="48" spans="1:10" x14ac:dyDescent="0.15">
      <c r="A48" s="7" t="s">
        <v>58</v>
      </c>
      <c r="B48" s="2">
        <v>409069</v>
      </c>
      <c r="C48" s="2" t="s">
        <v>18</v>
      </c>
      <c r="D48" s="2" t="s">
        <v>18</v>
      </c>
      <c r="E48" s="2" t="s">
        <v>18</v>
      </c>
      <c r="F48" s="2" t="s">
        <v>18</v>
      </c>
      <c r="G48" s="2" t="s">
        <v>18</v>
      </c>
      <c r="H48" s="2" t="s">
        <v>18</v>
      </c>
      <c r="I48" s="2" t="s">
        <v>18</v>
      </c>
      <c r="J48" s="2">
        <v>409069</v>
      </c>
    </row>
    <row r="49" spans="1:10" x14ac:dyDescent="0.15">
      <c r="A49" s="7" t="s">
        <v>59</v>
      </c>
      <c r="B49" s="2" t="s">
        <v>18</v>
      </c>
      <c r="C49" s="2" t="s">
        <v>18</v>
      </c>
      <c r="D49" s="2" t="s">
        <v>18</v>
      </c>
      <c r="E49" s="2" t="s">
        <v>18</v>
      </c>
      <c r="F49" s="2" t="s">
        <v>18</v>
      </c>
      <c r="G49" s="2" t="s">
        <v>18</v>
      </c>
      <c r="H49" s="2" t="s">
        <v>18</v>
      </c>
      <c r="I49" s="2" t="s">
        <v>18</v>
      </c>
      <c r="J49" s="2" t="s">
        <v>18</v>
      </c>
    </row>
    <row r="50" spans="1:10" x14ac:dyDescent="0.15">
      <c r="A50" s="7" t="s">
        <v>60</v>
      </c>
      <c r="B50" s="2" t="s">
        <v>18</v>
      </c>
      <c r="C50" s="2" t="s">
        <v>18</v>
      </c>
      <c r="D50" s="2" t="s">
        <v>18</v>
      </c>
      <c r="E50" s="2" t="s">
        <v>18</v>
      </c>
      <c r="F50" s="2" t="s">
        <v>18</v>
      </c>
      <c r="G50" s="2" t="s">
        <v>18</v>
      </c>
      <c r="H50" s="2" t="s">
        <v>18</v>
      </c>
      <c r="I50" s="2" t="s">
        <v>18</v>
      </c>
      <c r="J50" s="2" t="s">
        <v>18</v>
      </c>
    </row>
    <row r="51" spans="1:10" x14ac:dyDescent="0.15">
      <c r="A51" s="7" t="s">
        <v>61</v>
      </c>
      <c r="B51" s="2" t="s">
        <v>18</v>
      </c>
      <c r="C51" s="2" t="s">
        <v>18</v>
      </c>
      <c r="D51" s="2" t="s">
        <v>18</v>
      </c>
      <c r="E51" s="2" t="s">
        <v>18</v>
      </c>
      <c r="F51" s="2" t="s">
        <v>18</v>
      </c>
      <c r="G51" s="2" t="s">
        <v>18</v>
      </c>
      <c r="H51" s="2" t="s">
        <v>18</v>
      </c>
      <c r="I51" s="2" t="s">
        <v>18</v>
      </c>
      <c r="J51" s="2" t="s">
        <v>18</v>
      </c>
    </row>
    <row r="52" spans="1:10" x14ac:dyDescent="0.15">
      <c r="A52" s="7" t="s">
        <v>62</v>
      </c>
      <c r="B52" s="2">
        <v>282589</v>
      </c>
      <c r="C52" s="2">
        <v>71884</v>
      </c>
      <c r="D52" s="2" t="s">
        <v>18</v>
      </c>
      <c r="E52" s="2" t="s">
        <v>18</v>
      </c>
      <c r="F52" s="2">
        <v>3891</v>
      </c>
      <c r="G52" s="2" t="s">
        <v>18</v>
      </c>
      <c r="H52" s="2" t="s">
        <v>18</v>
      </c>
      <c r="I52" s="2" t="s">
        <v>18</v>
      </c>
      <c r="J52" s="2">
        <v>358364</v>
      </c>
    </row>
    <row r="53" spans="1:10" x14ac:dyDescent="0.15">
      <c r="A53" s="7" t="s">
        <v>63</v>
      </c>
      <c r="B53" s="2" t="s">
        <v>18</v>
      </c>
      <c r="C53" s="2" t="s">
        <v>18</v>
      </c>
      <c r="D53" s="2" t="s">
        <v>18</v>
      </c>
      <c r="E53" s="2" t="s">
        <v>18</v>
      </c>
      <c r="F53" s="2" t="s">
        <v>18</v>
      </c>
      <c r="G53" s="2" t="s">
        <v>18</v>
      </c>
      <c r="H53" s="2" t="s">
        <v>18</v>
      </c>
      <c r="I53" s="2" t="s">
        <v>18</v>
      </c>
      <c r="J53" s="2" t="s">
        <v>18</v>
      </c>
    </row>
    <row r="54" spans="1:10" x14ac:dyDescent="0.15">
      <c r="A54" s="7" t="s">
        <v>64</v>
      </c>
      <c r="B54" s="2" t="s">
        <v>18</v>
      </c>
      <c r="C54" s="2" t="s">
        <v>18</v>
      </c>
      <c r="D54" s="2" t="s">
        <v>18</v>
      </c>
      <c r="E54" s="2" t="s">
        <v>18</v>
      </c>
      <c r="F54" s="2" t="s">
        <v>18</v>
      </c>
      <c r="G54" s="2">
        <v>35273</v>
      </c>
      <c r="H54" s="2" t="s">
        <v>18</v>
      </c>
      <c r="I54" s="2" t="s">
        <v>18</v>
      </c>
      <c r="J54" s="2">
        <v>35273</v>
      </c>
    </row>
    <row r="55" spans="1:10" x14ac:dyDescent="0.15">
      <c r="A55" s="7" t="s">
        <v>65</v>
      </c>
      <c r="B55" s="2" t="s">
        <v>18</v>
      </c>
      <c r="C55" s="2" t="s">
        <v>18</v>
      </c>
      <c r="D55" s="2" t="s">
        <v>18</v>
      </c>
      <c r="E55" s="2" t="s">
        <v>18</v>
      </c>
      <c r="F55" s="2" t="s">
        <v>18</v>
      </c>
      <c r="G55" s="2" t="s">
        <v>18</v>
      </c>
      <c r="H55" s="2" t="s">
        <v>18</v>
      </c>
      <c r="I55" s="2" t="s">
        <v>18</v>
      </c>
      <c r="J55" s="2" t="s">
        <v>18</v>
      </c>
    </row>
    <row r="56" spans="1:10" x14ac:dyDescent="0.15">
      <c r="A56" s="7" t="s">
        <v>66</v>
      </c>
      <c r="B56" s="2" t="s">
        <v>18</v>
      </c>
      <c r="C56" s="2" t="s">
        <v>18</v>
      </c>
      <c r="D56" s="2" t="s">
        <v>18</v>
      </c>
      <c r="E56" s="2" t="s">
        <v>18</v>
      </c>
      <c r="F56" s="2" t="s">
        <v>18</v>
      </c>
      <c r="G56" s="2" t="s">
        <v>18</v>
      </c>
      <c r="H56" s="2" t="s">
        <v>18</v>
      </c>
      <c r="I56" s="2" t="s">
        <v>18</v>
      </c>
      <c r="J56" s="2" t="s">
        <v>18</v>
      </c>
    </row>
    <row r="57" spans="1:10" x14ac:dyDescent="0.15">
      <c r="A57" s="7" t="s">
        <v>67</v>
      </c>
      <c r="B57" s="2" t="s">
        <v>18</v>
      </c>
      <c r="C57" s="2" t="s">
        <v>18</v>
      </c>
      <c r="D57" s="2" t="s">
        <v>18</v>
      </c>
      <c r="E57" s="2" t="s">
        <v>18</v>
      </c>
      <c r="F57" s="2">
        <v>90937</v>
      </c>
      <c r="G57" s="2" t="s">
        <v>18</v>
      </c>
      <c r="H57" s="2" t="s">
        <v>18</v>
      </c>
      <c r="I57" s="2" t="s">
        <v>18</v>
      </c>
      <c r="J57" s="2">
        <v>90937</v>
      </c>
    </row>
    <row r="58" spans="1:10" x14ac:dyDescent="0.15">
      <c r="A58" s="7" t="s">
        <v>68</v>
      </c>
      <c r="B58" s="2" t="s">
        <v>18</v>
      </c>
      <c r="C58" s="2" t="s">
        <v>18</v>
      </c>
      <c r="D58" s="2" t="s">
        <v>18</v>
      </c>
      <c r="E58" s="2" t="s">
        <v>18</v>
      </c>
      <c r="F58" s="2" t="s">
        <v>18</v>
      </c>
      <c r="G58" s="2" t="s">
        <v>18</v>
      </c>
      <c r="H58" s="2" t="s">
        <v>18</v>
      </c>
      <c r="I58" s="2" t="s">
        <v>18</v>
      </c>
      <c r="J58" s="2" t="s">
        <v>18</v>
      </c>
    </row>
    <row r="59" spans="1:10" x14ac:dyDescent="0.15">
      <c r="A59" s="7" t="s">
        <v>69</v>
      </c>
      <c r="B59" s="2" t="s">
        <v>18</v>
      </c>
      <c r="C59" s="2" t="s">
        <v>18</v>
      </c>
      <c r="D59" s="2" t="s">
        <v>18</v>
      </c>
      <c r="E59" s="2">
        <f>2843374+662739</f>
        <v>3506113</v>
      </c>
      <c r="F59" s="2">
        <v>3943891</v>
      </c>
      <c r="G59" s="2" t="s">
        <v>18</v>
      </c>
      <c r="H59" s="2" t="s">
        <v>18</v>
      </c>
      <c r="I59" s="2" t="s">
        <v>18</v>
      </c>
      <c r="J59" s="2">
        <v>7450003</v>
      </c>
    </row>
    <row r="60" spans="1:10" x14ac:dyDescent="0.15">
      <c r="A60" s="7" t="s">
        <v>70</v>
      </c>
      <c r="B60" s="2" t="s">
        <v>18</v>
      </c>
      <c r="C60" s="2" t="s">
        <v>18</v>
      </c>
      <c r="D60" s="2" t="s">
        <v>18</v>
      </c>
      <c r="E60" s="2">
        <f>350244+618</f>
        <v>350862</v>
      </c>
      <c r="F60" s="2" t="s">
        <v>18</v>
      </c>
      <c r="G60" s="2" t="s">
        <v>18</v>
      </c>
      <c r="H60" s="2" t="s">
        <v>18</v>
      </c>
      <c r="I60" s="2" t="s">
        <v>18</v>
      </c>
      <c r="J60" s="2">
        <v>350862</v>
      </c>
    </row>
    <row r="61" spans="1:10" x14ac:dyDescent="0.15">
      <c r="A61" s="7" t="s">
        <v>71</v>
      </c>
      <c r="B61" s="2">
        <v>130300</v>
      </c>
      <c r="C61" s="2" t="s">
        <v>18</v>
      </c>
      <c r="D61" s="2" t="s">
        <v>18</v>
      </c>
      <c r="E61" s="2">
        <f>189895</f>
        <v>189895</v>
      </c>
      <c r="F61" s="2" t="s">
        <v>18</v>
      </c>
      <c r="G61" s="2" t="s">
        <v>18</v>
      </c>
      <c r="H61" s="2" t="s">
        <v>18</v>
      </c>
      <c r="I61" s="2" t="s">
        <v>18</v>
      </c>
      <c r="J61" s="2">
        <v>320195</v>
      </c>
    </row>
    <row r="62" spans="1:10" x14ac:dyDescent="0.15">
      <c r="A62" s="7" t="s">
        <v>72</v>
      </c>
      <c r="B62" s="2">
        <v>208</v>
      </c>
      <c r="C62" s="2">
        <v>47997</v>
      </c>
      <c r="D62" s="2">
        <f>1573+11</f>
        <v>1584</v>
      </c>
      <c r="E62" s="2">
        <v>319352</v>
      </c>
      <c r="F62" s="2">
        <v>195</v>
      </c>
      <c r="G62" s="2">
        <v>8334</v>
      </c>
      <c r="H62" s="2">
        <v>11022</v>
      </c>
      <c r="I62" s="2">
        <v>24873</v>
      </c>
      <c r="J62" s="2">
        <v>413565</v>
      </c>
    </row>
    <row r="63" spans="1:10" x14ac:dyDescent="0.15">
      <c r="A63" s="7" t="s">
        <v>73</v>
      </c>
      <c r="B63" s="2" t="s">
        <v>18</v>
      </c>
      <c r="C63" s="2" t="s">
        <v>18</v>
      </c>
      <c r="D63" s="2" t="s">
        <v>18</v>
      </c>
      <c r="E63" s="2">
        <v>249</v>
      </c>
      <c r="F63" s="2" t="s">
        <v>18</v>
      </c>
      <c r="G63" s="2" t="s">
        <v>18</v>
      </c>
      <c r="H63" s="2" t="s">
        <v>18</v>
      </c>
      <c r="I63" s="2">
        <v>17090</v>
      </c>
      <c r="J63" s="2">
        <v>17339</v>
      </c>
    </row>
    <row r="64" spans="1:10" x14ac:dyDescent="0.15">
      <c r="A64" s="7" t="s">
        <v>74</v>
      </c>
      <c r="B64" s="2">
        <v>208</v>
      </c>
      <c r="C64" s="2">
        <v>47997</v>
      </c>
      <c r="D64" s="2">
        <f>1573+11</f>
        <v>1584</v>
      </c>
      <c r="E64" s="2">
        <f>329+145493+173281</f>
        <v>319103</v>
      </c>
      <c r="F64" s="2">
        <v>195</v>
      </c>
      <c r="G64" s="2">
        <v>8334</v>
      </c>
      <c r="H64" s="2">
        <v>11022</v>
      </c>
      <c r="I64" s="2">
        <v>0</v>
      </c>
      <c r="J64" s="2">
        <v>388443</v>
      </c>
    </row>
    <row r="65" spans="1:10" x14ac:dyDescent="0.15">
      <c r="A65" s="7" t="s">
        <v>75</v>
      </c>
      <c r="B65" s="2" t="s">
        <v>18</v>
      </c>
      <c r="C65" s="2" t="s">
        <v>18</v>
      </c>
      <c r="D65" s="2" t="s">
        <v>18</v>
      </c>
      <c r="E65" s="2" t="s">
        <v>18</v>
      </c>
      <c r="F65" s="2" t="s">
        <v>18</v>
      </c>
      <c r="G65" s="2" t="s">
        <v>18</v>
      </c>
      <c r="H65" s="2" t="s">
        <v>18</v>
      </c>
      <c r="I65" s="2">
        <v>7783</v>
      </c>
      <c r="J65" s="2">
        <v>7783</v>
      </c>
    </row>
    <row r="66" spans="1:10" x14ac:dyDescent="0.15">
      <c r="A66" s="7" t="s">
        <v>14</v>
      </c>
      <c r="B66" s="2">
        <v>3667333</v>
      </c>
      <c r="C66" s="2">
        <v>6758868</v>
      </c>
      <c r="D66" s="2">
        <v>2672013</v>
      </c>
      <c r="E66" s="2">
        <v>5426338</v>
      </c>
      <c r="F66" s="2">
        <v>4306046</v>
      </c>
      <c r="G66" s="2">
        <v>314537</v>
      </c>
      <c r="H66" s="2">
        <v>4292028</v>
      </c>
      <c r="I66" s="2">
        <v>191539</v>
      </c>
      <c r="J66" s="2">
        <v>27628703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